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2120"/>
  </bookViews>
  <sheets>
    <sheet name="RFP ratio &gt; 0.5" sheetId="1" r:id="rId1"/>
    <sheet name="Induced GFP &lt;5000" sheetId="2" r:id="rId2"/>
  </sheets>
  <calcPr calcId="145621"/>
</workbook>
</file>

<file path=xl/calcChain.xml><?xml version="1.0" encoding="utf-8"?>
<calcChain xmlns="http://schemas.openxmlformats.org/spreadsheetml/2006/main">
  <c r="Z10" i="1" l="1"/>
  <c r="Z3" i="1" l="1"/>
  <c r="Z4" i="1"/>
  <c r="Z5" i="1"/>
  <c r="Z6" i="1"/>
  <c r="Z7" i="1"/>
  <c r="Z8" i="1"/>
  <c r="Z9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" i="1"/>
  <c r="Y3" i="2" l="1"/>
  <c r="Y2" i="2"/>
</calcChain>
</file>

<file path=xl/sharedStrings.xml><?xml version="1.0" encoding="utf-8"?>
<sst xmlns="http://schemas.openxmlformats.org/spreadsheetml/2006/main" count="219" uniqueCount="184">
  <si>
    <t>Name</t>
  </si>
  <si>
    <t>Sequence</t>
  </si>
  <si>
    <t>BBa_B0054</t>
  </si>
  <si>
    <t>attagcagaaagtcaaaagcctccgaccggaggcttttgactaaaacttcccttggggttatcattggg</t>
  </si>
  <si>
    <t>BBa_J34813</t>
  </si>
  <si>
    <t>agcttataaaacgaaaggctcagtcgaaagactgggcctttcgttttatctgttgagaaggccatcctgacggatggcct</t>
  </si>
  <si>
    <t>ECK120010786</t>
  </si>
  <si>
    <t>TGATACACAAGGGTCGCATCTGCGGCCCTTTTGCTTTT</t>
  </si>
  <si>
    <t>ECK120010808</t>
  </si>
  <si>
    <t>ATTCGCAGGCAAAACCTGACATAACCAGAGAATACTGGTGAAGTCGGGTTTTTTTGTTTATA</t>
  </si>
  <si>
    <t>ECK120010854</t>
  </si>
  <si>
    <t>AGTAAATACTAAAAAGCGCGTCCTGATCGACGCGCTTTTTTTATGCCC</t>
  </si>
  <si>
    <t>ECK120010858</t>
  </si>
  <si>
    <t>AAATAAAAAAGGCACGTCAGATGACGTGCCTTTTTTCTTGT</t>
  </si>
  <si>
    <t>ECK120010871</t>
  </si>
  <si>
    <t>CGTAAAAAAACCCGCCCCGGCGGGTTTTTTTATAC</t>
  </si>
  <si>
    <t>ECK120010872</t>
  </si>
  <si>
    <t>TAACAAAAAACCTCGCTCCGGCGGGGTTTTTTGTTAT</t>
  </si>
  <si>
    <t>ECK120015169</t>
  </si>
  <si>
    <t>ctcctttctgATGCCCGGTAAGCATGTGGTTACCGGGCATttttgcgtac</t>
  </si>
  <si>
    <t>ECK120015457</t>
  </si>
  <si>
    <t>TGGCAATATGCCTGATGCGACGCTGTTCGCGTCTTACCAGGACTACCAGAG</t>
  </si>
  <si>
    <t>ECK120030799</t>
  </si>
  <si>
    <t>cgttgcacaaGGCGTGAGATTGGAATACAATTTCGCGCCttttgttttt</t>
  </si>
  <si>
    <t>ECK120033739</t>
  </si>
  <si>
    <t>gtataaaattCGACTGGCAAATCTGGCACTCTCTCCGGCCAGGTGAACCAGTCGtttttttttg</t>
  </si>
  <si>
    <t>ECK120034955</t>
  </si>
  <si>
    <t>tctggtaagaTTCGCCCGCCGAAAGAAGGTGAAcgctattttg</t>
  </si>
  <si>
    <t>ECK120034957</t>
  </si>
  <si>
    <t>tggtgatataAAAAATCCGCCTCTCGGGGCGGATTTTTgtttttaagg</t>
  </si>
  <si>
    <t>ECK120051402</t>
  </si>
  <si>
    <t>GCAGATAGTAAAAAAGCGCCTTTAGGGCGCTTTTTTACATTGGTG</t>
  </si>
  <si>
    <t>ECK125108722</t>
  </si>
  <si>
    <t>aattgattcgTACGACGCCGACTTTGATGAGTCGGCTTTTTTTtgcctgttat</t>
  </si>
  <si>
    <t>ECK125108724</t>
  </si>
  <si>
    <t>ccctcacctaACCGGCCCCTTGTTACAGTTGTGTACAAGGGGCCtgatttttat</t>
  </si>
  <si>
    <t>ECK125122041</t>
  </si>
  <si>
    <t>TGTTCTCCTCAGGAAAATCATAGTAGCATCGCGCCTGTGATTTTCCTTTTAAGTCGGTTT</t>
  </si>
  <si>
    <t>leu</t>
  </si>
  <si>
    <t>AAAAAACCCGCGCCATTGCGCGGGTTTTTTT</t>
  </si>
  <si>
    <t>supB-supE</t>
  </si>
  <si>
    <t>CATTAAAAAAGCTCGCTTCGGCGAGCTTTTTGCTTTTCTGCGTTCATTCAATGTCGAATGCGATGTTGAC</t>
  </si>
  <si>
    <t>ECK120010840-R</t>
  </si>
  <si>
    <t>ggataaaaaaAGGCCCCTGTTGAAATTGCAGGGGCCTggtacgagca</t>
  </si>
  <si>
    <t>ECK120035133-R</t>
  </si>
  <si>
    <t>agacaaaaaaAAGGCGACTCATCAGTCGCCTTaaaaatcagt</t>
  </si>
  <si>
    <t>ECK120010871-R</t>
  </si>
  <si>
    <t>gtataaaaaaACCCGCCGGGGCGGGtttttttacg</t>
  </si>
  <si>
    <t>A-tract</t>
  </si>
  <si>
    <t>Hairpin</t>
  </si>
  <si>
    <t>Structure</t>
  </si>
  <si>
    <t>Loop</t>
  </si>
  <si>
    <t>U-tract</t>
  </si>
  <si>
    <t>ΔGU</t>
  </si>
  <si>
    <t>ΔGL</t>
  </si>
  <si>
    <t>ΔGH</t>
  </si>
  <si>
    <t>ΔGA</t>
  </si>
  <si>
    <t>ΔGB</t>
  </si>
  <si>
    <t>Predicted TS</t>
  </si>
  <si>
    <t>AGUCAAAA</t>
  </si>
  <si>
    <t>GCCUCCGACCGGAGGC</t>
  </si>
  <si>
    <t>((((((....))))))</t>
  </si>
  <si>
    <t>GACC</t>
  </si>
  <si>
    <t>UUUUGACUAAAA</t>
  </si>
  <si>
    <t>UUAUAAAA</t>
  </si>
  <si>
    <t>CGAAAGGCUCAGUCGAAAGACUGGGCCUUUCG</t>
  </si>
  <si>
    <t>((((((((((((((....))))))))))))))</t>
  </si>
  <si>
    <t>GAAA</t>
  </si>
  <si>
    <t>UUUUAUCUGUUG</t>
  </si>
  <si>
    <t>AUACACAA</t>
  </si>
  <si>
    <t>GGGUCGCAUCUGCGGCCC</t>
  </si>
  <si>
    <t>(((((((....)))))))</t>
  </si>
  <si>
    <t>AUCU</t>
  </si>
  <si>
    <t>UUUUGCUUUUAC</t>
  </si>
  <si>
    <t>AGGCAAAA</t>
  </si>
  <si>
    <t>CCUGACAUAACCAGAGAAUACUGGUGAAGUCGGG</t>
  </si>
  <si>
    <t>((((((...(((((......)))))...))))))</t>
  </si>
  <si>
    <t>AGAAUA</t>
  </si>
  <si>
    <t>UUUUUUUGUUUA</t>
  </si>
  <si>
    <t>ACUAAAAA</t>
  </si>
  <si>
    <t>GCGCGUCCUGAUCGACGCGC</t>
  </si>
  <si>
    <t>(((((((......)))))))</t>
  </si>
  <si>
    <t>CUGAUC</t>
  </si>
  <si>
    <t>UUUUUUUAUGCC</t>
  </si>
  <si>
    <t>AUAAAAAA</t>
  </si>
  <si>
    <t>GGCACGUCAGAUGACGUGCC</t>
  </si>
  <si>
    <t>((((((((....))))))))</t>
  </si>
  <si>
    <t>AGAU</t>
  </si>
  <si>
    <t>UUUUUUCUUGUA</t>
  </si>
  <si>
    <t>UAAAAAAA</t>
  </si>
  <si>
    <t>CCCGCCCCGGCGGG</t>
  </si>
  <si>
    <t>(((((....)))))</t>
  </si>
  <si>
    <t>CCCG</t>
  </si>
  <si>
    <t>UUUUUUUAUACA</t>
  </si>
  <si>
    <t>ACAAAAAA</t>
  </si>
  <si>
    <t>CCUCGCUCCGGCGGGG</t>
  </si>
  <si>
    <t>UCCG</t>
  </si>
  <si>
    <t>UUUUUUGUUAUA</t>
  </si>
  <si>
    <t>CUUUCUGA</t>
  </si>
  <si>
    <t>UGCCCGGUAAGCAUGUGGUUACCGGGCA</t>
  </si>
  <si>
    <t>((((((((((........))))))))))</t>
  </si>
  <si>
    <t>GCAUGUGG</t>
  </si>
  <si>
    <t>UUUUUGCGUACA</t>
  </si>
  <si>
    <t>CCUGAUGC</t>
  </si>
  <si>
    <t>GACGCUGUUCGCGUC</t>
  </si>
  <si>
    <t>(((((.....)))))</t>
  </si>
  <si>
    <t>UGUUC</t>
  </si>
  <si>
    <t>UUACCAGGACUA</t>
  </si>
  <si>
    <t>UUGCACAA</t>
  </si>
  <si>
    <t>GGCGUGAGAUUGGAAUACAAUUUCGCGCC</t>
  </si>
  <si>
    <t>((((((((((((.....))))))))))))</t>
  </si>
  <si>
    <t>GAAUA</t>
  </si>
  <si>
    <t>UUUUGUUUUUAC</t>
  </si>
  <si>
    <t>GUAUAAAA</t>
  </si>
  <si>
    <t>UUCGACUGGCAAAUCUGGCACUCUCUCCGGCCAGGUGAA</t>
  </si>
  <si>
    <t>((((.(((((.....(((........)))))))).))))</t>
  </si>
  <si>
    <t>CACUCUCU</t>
  </si>
  <si>
    <t>CCAGUCGUUUUU</t>
  </si>
  <si>
    <t>GGUAAGAU</t>
  </si>
  <si>
    <t>UCGCCCGCCGAAAGAAGGUGA</t>
  </si>
  <si>
    <t>(((((...........)))))</t>
  </si>
  <si>
    <t>CGCCGAAAGAA</t>
  </si>
  <si>
    <t>ACGCUAUUUUGA</t>
  </si>
  <si>
    <t>UCCGCCUCUCGGGGCGGA</t>
  </si>
  <si>
    <t>CUCG</t>
  </si>
  <si>
    <t>UUUUUGUUUUUA</t>
  </si>
  <si>
    <t>GUAAAAAA</t>
  </si>
  <si>
    <t>GCGCCUUUAGGGCGC</t>
  </si>
  <si>
    <t>((((((...))))))</t>
  </si>
  <si>
    <t>UUA</t>
  </si>
  <si>
    <t>UUUUUUACAUUG</t>
  </si>
  <si>
    <t>CGUACGAC</t>
  </si>
  <si>
    <t>GCCGACUUUGAUGAGUCGGC</t>
  </si>
  <si>
    <t>UGAU</t>
  </si>
  <si>
    <t>UUUUUUUUGCCU</t>
  </si>
  <si>
    <t>ACCUAACC</t>
  </si>
  <si>
    <t>GGCCCCUUGUUACAGUUGUGUACAAGGGGCC</t>
  </si>
  <si>
    <t>((((((((((.(((....)))))))))))))</t>
  </si>
  <si>
    <t>GUUG</t>
  </si>
  <si>
    <t>UGAUUUUUAUAC</t>
  </si>
  <si>
    <t>UCUCCUCA</t>
  </si>
  <si>
    <t>GGAAAAUCAUAGUAGCAUCGCGCCUGUGAUUUUCC</t>
  </si>
  <si>
    <t>((((((((((((...........))))))))))))</t>
  </si>
  <si>
    <t>UAGCAUCGCGC</t>
  </si>
  <si>
    <t>UUUUAAGUCGGU</t>
  </si>
  <si>
    <t>UCAAAAAA</t>
  </si>
  <si>
    <t>CCCGCGCCAUUGCGCGGG</t>
  </si>
  <si>
    <t>CAUU</t>
  </si>
  <si>
    <t>UUUUUUUACUAG</t>
  </si>
  <si>
    <t>UUAAAAAA</t>
  </si>
  <si>
    <t>GCUCGCUUCGGCGAGC</t>
  </si>
  <si>
    <t>UUCG</t>
  </si>
  <si>
    <t>UUUUUGCUUUUC</t>
  </si>
  <si>
    <t>GGCCCCUGUUGAAAUUGCAGGGGCC</t>
  </si>
  <si>
    <t>(((((((((.......)))))))))</t>
  </si>
  <si>
    <t>UGAAAUU</t>
  </si>
  <si>
    <t>UGGUACGAGCAA</t>
  </si>
  <si>
    <t>AAAAAAAA</t>
  </si>
  <si>
    <t>CAUC</t>
  </si>
  <si>
    <t>UUAAAAAUCAGU</t>
  </si>
  <si>
    <t>CGGG</t>
  </si>
  <si>
    <t>UUUUUUUACGAC</t>
  </si>
  <si>
    <t>CCCGCCGGGGCGGG</t>
  </si>
  <si>
    <t>GGCGACUCAUCAGUCGCC</t>
  </si>
  <si>
    <t>Average Uninduced GFP</t>
  </si>
  <si>
    <t>Average Induced GFP</t>
  </si>
  <si>
    <t>Average Uninduced RFP</t>
  </si>
  <si>
    <t>Average Induced RFP</t>
  </si>
  <si>
    <t>Average GFP/RFP</t>
  </si>
  <si>
    <t>Average Strength</t>
  </si>
  <si>
    <t>Standard Deviation of Uninduced GFP</t>
  </si>
  <si>
    <t>Standard Deviation of Induced GFP</t>
  </si>
  <si>
    <t>Standard Deviation of Uninduced RFP</t>
  </si>
  <si>
    <t>Standard Deviation of Induced RFP</t>
  </si>
  <si>
    <t>Standard Deviation of GFP/RFP</t>
  </si>
  <si>
    <t>Standard Deviation of Strength</t>
  </si>
  <si>
    <t>Average Uninduced RFP/Induced RFP</t>
  </si>
  <si>
    <t>ECK120010875</t>
  </si>
  <si>
    <t>tgccttgtgaAGCCGGAGCGGGAGACTGCTCCGGCtttttagtat</t>
  </si>
  <si>
    <t>CUUGUGAA</t>
  </si>
  <si>
    <t>GCCGGAGCGGGAGACUGCUCCGGC</t>
  </si>
  <si>
    <t>((((((((((....))))))))))</t>
  </si>
  <si>
    <t>GAGA</t>
  </si>
  <si>
    <t>UUUUUAGUAUAC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</si>
</sst>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NumberFormat="1" applyFont="1" applyBorder="1" applyAlignment="1">
      <alignment horizontal="left"/>
    </xf>
    <xf numFmtId="2" fontId="3" fillId="0" borderId="1" xfId="0" applyNumberFormat="1" applyFont="1" applyBorder="1"/>
    <xf numFmtId="2" fontId="3" fillId="0" borderId="0" xfId="0" applyNumberFormat="1" applyFont="1" applyBorder="1"/>
    <xf numFmtId="2" fontId="2" fillId="0" borderId="0" xfId="0" applyNumberFormat="1" applyFont="1" applyBorder="1" applyAlignment="1">
      <alignment horizontal="left"/>
    </xf>
    <xf numFmtId="49" fontId="4" fillId="0" borderId="0" xfId="0" applyNumberFormat="1" applyFont="1"/>
    <xf numFmtId="2" fontId="0" fillId="0" borderId="1" xfId="0" applyNumberFormat="1" applyFont="1" applyBorder="1"/>
    <xf numFmtId="2" fontId="0" fillId="0" borderId="0" xfId="0" applyNumberFormat="1" applyFont="1" applyBorder="1"/>
    <xf numFmtId="0" fontId="4" fillId="0" borderId="0" xfId="0" applyNumberFormat="1" applyFont="1" applyFill="1" applyBorder="1"/>
    <xf numFmtId="2" fontId="0" fillId="0" borderId="0" xfId="0" applyNumberFormat="1" applyFont="1" applyFill="1" applyBorder="1"/>
    <xf numFmtId="0" fontId="4" fillId="0" borderId="0" xfId="0" applyNumberFormat="1" applyFont="1"/>
    <xf numFmtId="0" fontId="4" fillId="0" borderId="0" xfId="0" applyNumberFormat="1" applyFont="1" applyFill="1"/>
    <xf numFmtId="49" fontId="4" fillId="0" borderId="0" xfId="0" applyNumberFormat="1" applyFont="1" applyFill="1"/>
    <xf numFmtId="2" fontId="0" fillId="0" borderId="1" xfId="0" applyNumberFormat="1" applyFont="1" applyFill="1" applyBorder="1"/>
    <xf numFmtId="9" fontId="2" fillId="0" borderId="0" xfId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0" fillId="0" borderId="0" xfId="0" applyFont="1"/>
    <xf numFmtId="2" fontId="0" fillId="0" borderId="0" xfId="0" applyNumberFormat="1" applyFont="1"/>
    <xf numFmtId="2" fontId="0" fillId="0" borderId="0" xfId="0" applyNumberFormat="1" applyFont="1" applyFill="1"/>
    <xf numFmtId="9" fontId="0" fillId="0" borderId="0" xfId="1" applyFont="1" applyFill="1"/>
    <xf numFmtId="0" fontId="0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workbookViewId="0">
      <selection activeCell="B33" sqref="B33"/>
    </sheetView>
  </sheetViews>
  <sheetFormatPr defaultRowHeight="15" x14ac:dyDescent="0.25"/>
  <cols>
    <col min="1" max="1" width="18.140625" customWidth="1"/>
    <col min="2" max="2" width="44.7109375" customWidth="1"/>
    <col min="16" max="16" width="13.7109375" customWidth="1"/>
    <col min="17" max="17" width="33.42578125" customWidth="1"/>
    <col min="18" max="18" width="17.5703125" customWidth="1"/>
    <col min="19" max="19" width="14.85546875" bestFit="1" customWidth="1"/>
    <col min="20" max="20" width="16.5703125" bestFit="1" customWidth="1"/>
  </cols>
  <sheetData>
    <row r="1" spans="1:26" s="16" customFormat="1" x14ac:dyDescent="0.25">
      <c r="A1" s="1" t="s">
        <v>0</v>
      </c>
      <c r="B1" s="1" t="s">
        <v>1</v>
      </c>
      <c r="C1" s="2" t="s">
        <v>164</v>
      </c>
      <c r="D1" s="3" t="s">
        <v>165</v>
      </c>
      <c r="E1" s="3" t="s">
        <v>166</v>
      </c>
      <c r="F1" s="3" t="s">
        <v>167</v>
      </c>
      <c r="G1" s="3" t="s">
        <v>168</v>
      </c>
      <c r="H1" s="4" t="s">
        <v>169</v>
      </c>
      <c r="I1" s="3" t="s">
        <v>170</v>
      </c>
      <c r="J1" s="3" t="s">
        <v>171</v>
      </c>
      <c r="K1" s="3" t="s">
        <v>172</v>
      </c>
      <c r="L1" s="3" t="s">
        <v>173</v>
      </c>
      <c r="M1" s="3" t="s">
        <v>174</v>
      </c>
      <c r="N1" s="4" t="s">
        <v>175</v>
      </c>
      <c r="O1" s="1" t="s">
        <v>176</v>
      </c>
      <c r="P1" s="4" t="s">
        <v>48</v>
      </c>
      <c r="Q1" s="14" t="s">
        <v>49</v>
      </c>
      <c r="R1" s="14" t="s">
        <v>50</v>
      </c>
      <c r="S1" s="15" t="s">
        <v>51</v>
      </c>
      <c r="T1" s="16" t="s">
        <v>52</v>
      </c>
      <c r="U1" s="16" t="s">
        <v>53</v>
      </c>
      <c r="V1" s="16" t="s">
        <v>54</v>
      </c>
      <c r="W1" s="16" t="s">
        <v>55</v>
      </c>
      <c r="X1" s="16" t="s">
        <v>56</v>
      </c>
      <c r="Y1" s="16" t="s">
        <v>57</v>
      </c>
      <c r="Z1" s="16" t="s">
        <v>58</v>
      </c>
    </row>
    <row r="2" spans="1:26" x14ac:dyDescent="0.25">
      <c r="A2" s="5" t="s">
        <v>2</v>
      </c>
      <c r="B2" s="5" t="s">
        <v>3</v>
      </c>
      <c r="C2" s="6">
        <v>45.4</v>
      </c>
      <c r="D2" s="7">
        <v>14858</v>
      </c>
      <c r="E2" s="7">
        <v>7433</v>
      </c>
      <c r="F2" s="7">
        <v>9085</v>
      </c>
      <c r="G2" s="7">
        <v>1.8358437307840469</v>
      </c>
      <c r="H2" s="7">
        <v>1.1980951303823755</v>
      </c>
      <c r="I2" s="6">
        <v>21.582168565739643</v>
      </c>
      <c r="J2" s="7">
        <v>6293.639010937949</v>
      </c>
      <c r="K2" s="7">
        <v>563.65947166706951</v>
      </c>
      <c r="L2" s="7">
        <v>5262.7155537801964</v>
      </c>
      <c r="M2" s="7">
        <v>0.52101583769869253</v>
      </c>
      <c r="N2" s="7">
        <v>0.41797212472535572</v>
      </c>
      <c r="O2" s="7">
        <v>1.1586702435600718</v>
      </c>
      <c r="P2" t="s">
        <v>59</v>
      </c>
      <c r="Q2" t="s">
        <v>60</v>
      </c>
      <c r="R2" t="s">
        <v>61</v>
      </c>
      <c r="S2" t="s">
        <v>62</v>
      </c>
      <c r="T2" t="s">
        <v>63</v>
      </c>
      <c r="U2">
        <v>-3.4019500000000042</v>
      </c>
      <c r="V2">
        <v>3.6</v>
      </c>
      <c r="W2">
        <v>-10.9</v>
      </c>
      <c r="X2">
        <v>-4.2999999999999989</v>
      </c>
      <c r="Y2">
        <v>-3.4019500000000042</v>
      </c>
      <c r="Z2" s="18">
        <f t="shared" ref="Z2:Z23" si="0">1+1/(0.005*EXP(0.6*V2)+6*EXP(0.45*(X2+Y2-U2))*(1+0.005*EXP(0.6*V2)))</f>
        <v>2.0554412939696705</v>
      </c>
    </row>
    <row r="3" spans="1:26" x14ac:dyDescent="0.25">
      <c r="A3" s="5" t="s">
        <v>4</v>
      </c>
      <c r="B3" s="5" t="s">
        <v>5</v>
      </c>
      <c r="C3" s="6">
        <v>52.866666666666674</v>
      </c>
      <c r="D3" s="7">
        <v>17652.333333333332</v>
      </c>
      <c r="E3" s="7">
        <v>172.33333333333334</v>
      </c>
      <c r="F3" s="7">
        <v>417.33333333333331</v>
      </c>
      <c r="G3" s="7">
        <v>49.835116326492482</v>
      </c>
      <c r="H3" s="7">
        <v>31.417062565066288</v>
      </c>
      <c r="I3" s="6">
        <v>30.002055485138563</v>
      </c>
      <c r="J3" s="7">
        <v>8031.0594776363914</v>
      </c>
      <c r="K3" s="7">
        <v>35.161532010612618</v>
      </c>
      <c r="L3" s="7">
        <v>306.27166590028099</v>
      </c>
      <c r="M3" s="7">
        <v>15.855842635024581</v>
      </c>
      <c r="N3" s="7">
        <v>6.9778655749358807</v>
      </c>
      <c r="O3" s="7">
        <v>0.5699966988629086</v>
      </c>
      <c r="P3" t="s">
        <v>64</v>
      </c>
      <c r="Q3" t="s">
        <v>65</v>
      </c>
      <c r="R3" t="s">
        <v>66</v>
      </c>
      <c r="S3" t="s">
        <v>67</v>
      </c>
      <c r="T3" t="s">
        <v>68</v>
      </c>
      <c r="U3">
        <v>-1.4015800000000236</v>
      </c>
      <c r="V3">
        <v>0.4</v>
      </c>
      <c r="W3">
        <v>-27.400000000000002</v>
      </c>
      <c r="X3">
        <v>-4.3999999999999986</v>
      </c>
      <c r="Y3">
        <v>-1.4015800000000236</v>
      </c>
      <c r="Z3" s="18">
        <f t="shared" si="0"/>
        <v>2.1904233560361668</v>
      </c>
    </row>
    <row r="4" spans="1:26" x14ac:dyDescent="0.25">
      <c r="A4" s="8" t="s">
        <v>6</v>
      </c>
      <c r="B4" s="8" t="s">
        <v>7</v>
      </c>
      <c r="C4" s="9">
        <v>45.266666666666673</v>
      </c>
      <c r="D4" s="9">
        <v>13136.666666666666</v>
      </c>
      <c r="E4" s="9">
        <v>765</v>
      </c>
      <c r="F4" s="9">
        <v>1110.6666666666667</v>
      </c>
      <c r="G4" s="9">
        <v>11.598190589168205</v>
      </c>
      <c r="H4" s="9">
        <v>7.4680183087411542</v>
      </c>
      <c r="I4" s="9">
        <v>11.029656990737889</v>
      </c>
      <c r="J4" s="9">
        <v>5249.003079950834</v>
      </c>
      <c r="K4" s="9">
        <v>216.36312070221209</v>
      </c>
      <c r="L4" s="9">
        <v>124.13433583555089</v>
      </c>
      <c r="M4" s="9">
        <v>3.6435685218315244</v>
      </c>
      <c r="N4" s="9">
        <v>1.8586971325254193</v>
      </c>
      <c r="O4" s="9">
        <v>0.71005939435587673</v>
      </c>
      <c r="P4" t="s">
        <v>69</v>
      </c>
      <c r="Q4" t="s">
        <v>70</v>
      </c>
      <c r="R4" t="s">
        <v>71</v>
      </c>
      <c r="S4" t="s">
        <v>72</v>
      </c>
      <c r="T4" t="s">
        <v>73</v>
      </c>
      <c r="U4">
        <v>-2.9107950000000127</v>
      </c>
      <c r="V4">
        <v>3.8</v>
      </c>
      <c r="W4">
        <v>-12.599999999999998</v>
      </c>
      <c r="X4">
        <v>-2.5000000000000018</v>
      </c>
      <c r="Y4">
        <v>-2.9107950000000127</v>
      </c>
      <c r="Z4" s="18">
        <f t="shared" si="0"/>
        <v>1.4780071517662061</v>
      </c>
    </row>
    <row r="5" spans="1:26" x14ac:dyDescent="0.25">
      <c r="A5" s="8" t="s">
        <v>8</v>
      </c>
      <c r="B5" s="8" t="s">
        <v>9</v>
      </c>
      <c r="C5" s="9">
        <v>59</v>
      </c>
      <c r="D5" s="9">
        <v>15933.333333333334</v>
      </c>
      <c r="E5" s="9">
        <v>5453.333333333333</v>
      </c>
      <c r="F5" s="9">
        <v>10374.333333333334</v>
      </c>
      <c r="G5" s="9">
        <v>1.5929797592218178</v>
      </c>
      <c r="H5" s="9">
        <v>1.0868562586593458</v>
      </c>
      <c r="I5" s="9">
        <v>12.785538705897352</v>
      </c>
      <c r="J5" s="9">
        <v>3442.8670223134254</v>
      </c>
      <c r="K5" s="9">
        <v>2010.3895973998015</v>
      </c>
      <c r="L5" s="9">
        <v>3490.1971768559642</v>
      </c>
      <c r="M5" s="9">
        <v>0.29614967905350198</v>
      </c>
      <c r="N5" s="9">
        <v>0.45928531078508839</v>
      </c>
      <c r="O5" s="9">
        <v>0.52285245132087332</v>
      </c>
      <c r="P5" t="s">
        <v>74</v>
      </c>
      <c r="Q5" t="s">
        <v>75</v>
      </c>
      <c r="R5" t="s">
        <v>76</v>
      </c>
      <c r="S5" t="s">
        <v>77</v>
      </c>
      <c r="T5" t="s">
        <v>78</v>
      </c>
      <c r="U5">
        <v>0.25460499999999592</v>
      </c>
      <c r="V5">
        <v>4.3</v>
      </c>
      <c r="W5">
        <v>-15.200000000000006</v>
      </c>
      <c r="X5">
        <v>-4.399999999999995</v>
      </c>
      <c r="Y5">
        <v>0.25460499999999592</v>
      </c>
      <c r="Z5" s="18">
        <f t="shared" si="0"/>
        <v>2.0536689674256192</v>
      </c>
    </row>
    <row r="6" spans="1:26" x14ac:dyDescent="0.25">
      <c r="A6" s="10" t="s">
        <v>10</v>
      </c>
      <c r="B6" s="10" t="s">
        <v>11</v>
      </c>
      <c r="C6" s="6">
        <v>61</v>
      </c>
      <c r="D6" s="7">
        <v>14685</v>
      </c>
      <c r="E6" s="7">
        <v>122.60000000000001</v>
      </c>
      <c r="F6" s="7">
        <v>225.16666666666666</v>
      </c>
      <c r="G6" s="7">
        <v>79.354452828762817</v>
      </c>
      <c r="H6" s="7">
        <v>50.617870630364536</v>
      </c>
      <c r="I6" s="6">
        <v>17.002646852769722</v>
      </c>
      <c r="J6" s="7">
        <v>9193.3051184000196</v>
      </c>
      <c r="K6" s="7">
        <v>71.683749901912918</v>
      </c>
      <c r="L6" s="7">
        <v>213.03892445591563</v>
      </c>
      <c r="M6" s="7">
        <v>23.026976340885113</v>
      </c>
      <c r="N6" s="7">
        <v>8.481786076591133</v>
      </c>
      <c r="O6" s="7">
        <v>0.67549344419832746</v>
      </c>
      <c r="P6" t="s">
        <v>79</v>
      </c>
      <c r="Q6" t="s">
        <v>80</v>
      </c>
      <c r="R6" t="s">
        <v>81</v>
      </c>
      <c r="S6" t="s">
        <v>82</v>
      </c>
      <c r="T6" t="s">
        <v>83</v>
      </c>
      <c r="U6">
        <v>1.2418250000000117</v>
      </c>
      <c r="V6">
        <v>4.5</v>
      </c>
      <c r="W6">
        <v>-11.7</v>
      </c>
      <c r="X6">
        <v>-4.3000000000000007</v>
      </c>
      <c r="Y6">
        <v>1.2418250000000117</v>
      </c>
      <c r="Z6" s="18">
        <f t="shared" si="0"/>
        <v>1.9946150518575718</v>
      </c>
    </row>
    <row r="7" spans="1:26" x14ac:dyDescent="0.25">
      <c r="A7" s="10" t="s">
        <v>12</v>
      </c>
      <c r="B7" s="10" t="s">
        <v>13</v>
      </c>
      <c r="C7" s="6">
        <v>51.875</v>
      </c>
      <c r="D7" s="7">
        <v>12276.75</v>
      </c>
      <c r="E7" s="7">
        <v>86.825000000000003</v>
      </c>
      <c r="F7" s="7">
        <v>171.82499999999999</v>
      </c>
      <c r="G7" s="7">
        <v>82.924548547913929</v>
      </c>
      <c r="H7" s="7">
        <v>50.430536024738686</v>
      </c>
      <c r="I7" s="6">
        <v>16.444122556909718</v>
      </c>
      <c r="J7" s="7">
        <v>8317.974007132585</v>
      </c>
      <c r="K7" s="7">
        <v>28.189758778677028</v>
      </c>
      <c r="L7" s="7">
        <v>161.57570722935634</v>
      </c>
      <c r="M7" s="7">
        <v>21.764343398677504</v>
      </c>
      <c r="N7" s="7">
        <v>12.741512897592147</v>
      </c>
      <c r="O7" s="7">
        <v>0.70631433858141757</v>
      </c>
      <c r="P7" t="s">
        <v>84</v>
      </c>
      <c r="Q7" t="s">
        <v>85</v>
      </c>
      <c r="R7" t="s">
        <v>86</v>
      </c>
      <c r="S7" t="s">
        <v>87</v>
      </c>
      <c r="T7" t="s">
        <v>88</v>
      </c>
      <c r="U7">
        <v>-0.33072500000000582</v>
      </c>
      <c r="V7">
        <v>3.8</v>
      </c>
      <c r="W7">
        <v>-14.2</v>
      </c>
      <c r="X7">
        <v>-4.3000000000000007</v>
      </c>
      <c r="Y7">
        <v>-0.33072500000000582</v>
      </c>
      <c r="Z7" s="18">
        <f t="shared" si="0"/>
        <v>2.0440716066776528</v>
      </c>
    </row>
    <row r="8" spans="1:26" x14ac:dyDescent="0.25">
      <c r="A8" s="10" t="s">
        <v>14</v>
      </c>
      <c r="B8" s="10" t="s">
        <v>15</v>
      </c>
      <c r="C8" s="6">
        <v>71.2</v>
      </c>
      <c r="D8" s="7">
        <v>13925</v>
      </c>
      <c r="E8" s="7">
        <v>343</v>
      </c>
      <c r="F8" s="7">
        <v>523</v>
      </c>
      <c r="G8" s="7">
        <v>32.278616409336315</v>
      </c>
      <c r="H8" s="7">
        <v>18.655096821735523</v>
      </c>
      <c r="I8" s="6">
        <v>8.353841431740662</v>
      </c>
      <c r="J8" s="7">
        <v>3416.0161982441864</v>
      </c>
      <c r="K8" s="7">
        <v>201.90591868491623</v>
      </c>
      <c r="L8" s="7">
        <v>383.64827641995214</v>
      </c>
      <c r="M8" s="7">
        <v>10.452296896829338</v>
      </c>
      <c r="N8" s="7">
        <v>0.58518509207701008</v>
      </c>
      <c r="O8" s="7">
        <v>0.71540616432047499</v>
      </c>
      <c r="P8" t="s">
        <v>89</v>
      </c>
      <c r="Q8" t="s">
        <v>90</v>
      </c>
      <c r="R8" t="s">
        <v>91</v>
      </c>
      <c r="S8" t="s">
        <v>92</v>
      </c>
      <c r="T8" t="s">
        <v>93</v>
      </c>
      <c r="U8">
        <v>1.2418250000000117</v>
      </c>
      <c r="V8">
        <v>2.7</v>
      </c>
      <c r="W8">
        <v>-9.6999999999999993</v>
      </c>
      <c r="X8">
        <v>-4.4000000000000004</v>
      </c>
      <c r="Y8">
        <v>1.2418250000000117</v>
      </c>
      <c r="Z8" s="18">
        <f t="shared" si="0"/>
        <v>2.1433652344658496</v>
      </c>
    </row>
    <row r="9" spans="1:26" x14ac:dyDescent="0.25">
      <c r="A9" s="10" t="s">
        <v>16</v>
      </c>
      <c r="B9" s="10" t="s">
        <v>17</v>
      </c>
      <c r="C9" s="7">
        <v>42.125</v>
      </c>
      <c r="D9" s="7">
        <v>8821</v>
      </c>
      <c r="E9" s="7">
        <v>9243.5</v>
      </c>
      <c r="F9" s="7">
        <v>11503.75</v>
      </c>
      <c r="G9" s="7">
        <v>0.75303914860867294</v>
      </c>
      <c r="H9" s="7">
        <v>0.51078145204181657</v>
      </c>
      <c r="I9" s="7">
        <v>10.63966634815209</v>
      </c>
      <c r="J9" s="7">
        <v>3012.2949169473209</v>
      </c>
      <c r="K9" s="7">
        <v>1821.54979801999</v>
      </c>
      <c r="L9" s="7">
        <v>2141.8970368966543</v>
      </c>
      <c r="M9" s="7">
        <v>0.14013416081884761</v>
      </c>
      <c r="N9" s="7">
        <v>0.31878864837281784</v>
      </c>
      <c r="O9" s="7">
        <v>0.80905735682200897</v>
      </c>
      <c r="P9" t="s">
        <v>94</v>
      </c>
      <c r="Q9" t="s">
        <v>95</v>
      </c>
      <c r="R9" t="s">
        <v>61</v>
      </c>
      <c r="S9" t="s">
        <v>96</v>
      </c>
      <c r="T9" t="s">
        <v>97</v>
      </c>
      <c r="U9">
        <v>-0.63561500000000526</v>
      </c>
      <c r="V9">
        <v>3.8</v>
      </c>
      <c r="W9">
        <v>-8.9000000000000021</v>
      </c>
      <c r="X9">
        <v>-4.3999999999999986</v>
      </c>
      <c r="Y9">
        <v>-0.63561500000000526</v>
      </c>
      <c r="Z9" s="18">
        <f t="shared" si="0"/>
        <v>2.0895684184052046</v>
      </c>
    </row>
    <row r="10" spans="1:26" s="21" customFormat="1" ht="15" customHeight="1" x14ac:dyDescent="0.25">
      <c r="A10" s="11" t="s">
        <v>177</v>
      </c>
      <c r="B10" s="11" t="s">
        <v>178</v>
      </c>
      <c r="C10" s="9">
        <v>42</v>
      </c>
      <c r="D10" s="19">
        <v>11400</v>
      </c>
      <c r="E10" s="19">
        <v>659</v>
      </c>
      <c r="F10" s="19">
        <v>667</v>
      </c>
      <c r="G10" s="19">
        <v>17.091454272863569</v>
      </c>
      <c r="H10" s="19">
        <v>8.3014069888132855</v>
      </c>
      <c r="I10" s="9"/>
      <c r="J10" s="19"/>
      <c r="K10" s="19"/>
      <c r="L10" s="19"/>
      <c r="M10" s="19"/>
      <c r="N10" s="19"/>
      <c r="O10" s="19"/>
      <c r="P10" s="9" t="s">
        <v>179</v>
      </c>
      <c r="Q10" s="9" t="s">
        <v>180</v>
      </c>
      <c r="R10" s="20" t="s">
        <v>181</v>
      </c>
      <c r="S10" s="9" t="s">
        <v>182</v>
      </c>
      <c r="T10" s="9" t="s">
        <v>183</v>
      </c>
      <c r="U10" s="9">
        <v>-1.2493300000000163</v>
      </c>
      <c r="V10" s="9">
        <v>0.2</v>
      </c>
      <c r="W10" s="9">
        <v>-23.599999999999998</v>
      </c>
      <c r="X10" s="9">
        <v>-4.1000000000000014</v>
      </c>
      <c r="Y10" s="9">
        <v>-9.1</v>
      </c>
      <c r="Z10" s="19">
        <f t="shared" si="0"/>
        <v>30.849439437816834</v>
      </c>
    </row>
    <row r="11" spans="1:26" x14ac:dyDescent="0.25">
      <c r="A11" s="11" t="s">
        <v>18</v>
      </c>
      <c r="B11" s="12" t="s">
        <v>19</v>
      </c>
      <c r="C11" s="13">
        <v>50.266666666666673</v>
      </c>
      <c r="D11" s="9">
        <v>14300</v>
      </c>
      <c r="E11" s="9">
        <v>395.33333333333331</v>
      </c>
      <c r="F11" s="9">
        <v>670.66666666666663</v>
      </c>
      <c r="G11" s="9">
        <v>23.795593371653222</v>
      </c>
      <c r="H11" s="9">
        <v>15.34770813808583</v>
      </c>
      <c r="I11" s="13">
        <v>26.175242755958024</v>
      </c>
      <c r="J11" s="9">
        <v>360.55512754639892</v>
      </c>
      <c r="K11" s="9">
        <v>84.954889990708267</v>
      </c>
      <c r="L11" s="9">
        <v>237.94397099597495</v>
      </c>
      <c r="M11" s="9">
        <v>10.46212961739605</v>
      </c>
      <c r="N11" s="9">
        <v>6.0828390384448703</v>
      </c>
      <c r="O11" s="9">
        <v>0.6199636498888369</v>
      </c>
      <c r="P11" t="s">
        <v>98</v>
      </c>
      <c r="Q11" t="s">
        <v>99</v>
      </c>
      <c r="R11" t="s">
        <v>100</v>
      </c>
      <c r="S11" t="s">
        <v>101</v>
      </c>
      <c r="T11" t="s">
        <v>102</v>
      </c>
      <c r="U11">
        <v>-3.712685000000012</v>
      </c>
      <c r="V11">
        <v>5.4</v>
      </c>
      <c r="W11">
        <v>-16.299999999999997</v>
      </c>
      <c r="X11">
        <v>-5.0000000000000036</v>
      </c>
      <c r="Y11">
        <v>-3.712685000000012</v>
      </c>
      <c r="Z11" s="18">
        <f t="shared" si="0"/>
        <v>2.18934208161299</v>
      </c>
    </row>
    <row r="12" spans="1:26" x14ac:dyDescent="0.25">
      <c r="A12" s="10" t="s">
        <v>20</v>
      </c>
      <c r="B12" s="10" t="s">
        <v>21</v>
      </c>
      <c r="C12" s="6">
        <v>46.575000000000003</v>
      </c>
      <c r="D12" s="7">
        <v>8944.25</v>
      </c>
      <c r="E12" s="7">
        <v>6657.75</v>
      </c>
      <c r="F12" s="7">
        <v>11620.5</v>
      </c>
      <c r="G12" s="7">
        <v>0.83040404746571994</v>
      </c>
      <c r="H12" s="7">
        <v>0.51280538839212431</v>
      </c>
      <c r="I12" s="6">
        <v>7.6869478121466805</v>
      </c>
      <c r="J12" s="7">
        <v>4949.5877521937791</v>
      </c>
      <c r="K12" s="7">
        <v>2880.9524322117272</v>
      </c>
      <c r="L12" s="7">
        <v>8656.3103956978503</v>
      </c>
      <c r="M12" s="7">
        <v>0.17298321717048087</v>
      </c>
      <c r="N12" s="7">
        <v>0.14855384507918459</v>
      </c>
      <c r="O12" s="7">
        <v>0.66001648226308951</v>
      </c>
      <c r="P12" t="s">
        <v>103</v>
      </c>
      <c r="Q12" t="s">
        <v>104</v>
      </c>
      <c r="R12" t="s">
        <v>105</v>
      </c>
      <c r="S12" t="s">
        <v>106</v>
      </c>
      <c r="T12" t="s">
        <v>107</v>
      </c>
      <c r="U12">
        <v>-7.5179250000000026</v>
      </c>
      <c r="V12">
        <v>4.2</v>
      </c>
      <c r="W12">
        <v>-6.2</v>
      </c>
      <c r="X12">
        <v>0</v>
      </c>
      <c r="Y12">
        <v>-7.5179250000000026</v>
      </c>
      <c r="Z12" s="18">
        <f t="shared" si="0"/>
        <v>1.1554001340709688</v>
      </c>
    </row>
    <row r="13" spans="1:26" x14ac:dyDescent="0.25">
      <c r="A13" s="10" t="s">
        <v>22</v>
      </c>
      <c r="B13" s="5" t="s">
        <v>23</v>
      </c>
      <c r="C13" s="6">
        <v>43.866666666666674</v>
      </c>
      <c r="D13" s="7">
        <v>11204.666666666666</v>
      </c>
      <c r="E13" s="7">
        <v>13300</v>
      </c>
      <c r="F13" s="7">
        <v>13639.333333333334</v>
      </c>
      <c r="G13" s="7">
        <v>0.90758581792836468</v>
      </c>
      <c r="H13" s="7">
        <v>0.60541493372047805</v>
      </c>
      <c r="I13" s="6">
        <v>31.002311741761009</v>
      </c>
      <c r="J13" s="7">
        <v>3470.6289535663914</v>
      </c>
      <c r="K13" s="7">
        <v>3064.3106892089127</v>
      </c>
      <c r="L13" s="7">
        <v>6443.0770081796563</v>
      </c>
      <c r="M13" s="7">
        <v>0.30056328955018657</v>
      </c>
      <c r="N13" s="7">
        <v>0.27079088529913564</v>
      </c>
      <c r="O13" s="7">
        <v>1.32098071173064</v>
      </c>
      <c r="P13" t="s">
        <v>108</v>
      </c>
      <c r="Q13" t="s">
        <v>109</v>
      </c>
      <c r="R13" t="s">
        <v>110</v>
      </c>
      <c r="S13" t="s">
        <v>111</v>
      </c>
      <c r="T13" t="s">
        <v>112</v>
      </c>
      <c r="U13">
        <v>-0.63561500000000526</v>
      </c>
      <c r="V13">
        <v>3.2</v>
      </c>
      <c r="W13">
        <v>-18.200000000000003</v>
      </c>
      <c r="X13">
        <v>-2.4999999999999964</v>
      </c>
      <c r="Y13">
        <v>-0.63561500000000526</v>
      </c>
      <c r="Z13" s="18">
        <f t="shared" si="0"/>
        <v>1.4881733116388591</v>
      </c>
    </row>
    <row r="14" spans="1:26" x14ac:dyDescent="0.25">
      <c r="A14" s="10" t="s">
        <v>24</v>
      </c>
      <c r="B14" s="5" t="s">
        <v>25</v>
      </c>
      <c r="C14" s="6">
        <v>50.066666666666663</v>
      </c>
      <c r="D14" s="7">
        <v>9962.3333333333339</v>
      </c>
      <c r="E14" s="7">
        <v>4515</v>
      </c>
      <c r="F14" s="7">
        <v>5695.666666666667</v>
      </c>
      <c r="G14" s="7">
        <v>1.9819606215645287</v>
      </c>
      <c r="H14" s="7">
        <v>1.2263623896595008</v>
      </c>
      <c r="I14" s="6">
        <v>25.44726573393168</v>
      </c>
      <c r="J14" s="7">
        <v>492.19339017639533</v>
      </c>
      <c r="K14" s="7">
        <v>523.81580732161945</v>
      </c>
      <c r="L14" s="7">
        <v>2159.3870272216918</v>
      </c>
      <c r="M14" s="7">
        <v>0.95152665156844185</v>
      </c>
      <c r="N14" s="7">
        <v>0.36745440040043192</v>
      </c>
      <c r="O14" s="7">
        <v>0.91317065283865551</v>
      </c>
      <c r="P14" t="s">
        <v>113</v>
      </c>
      <c r="Q14" t="s">
        <v>114</v>
      </c>
      <c r="R14" t="s">
        <v>115</v>
      </c>
      <c r="S14" t="s">
        <v>116</v>
      </c>
      <c r="T14" t="s">
        <v>117</v>
      </c>
      <c r="U14">
        <v>-7.1025149999999995</v>
      </c>
      <c r="V14">
        <v>5.0999999999999996</v>
      </c>
      <c r="W14">
        <v>-9.1</v>
      </c>
      <c r="X14">
        <v>0</v>
      </c>
      <c r="Y14">
        <v>-7.1025149999999995</v>
      </c>
      <c r="Z14" s="18">
        <f t="shared" si="0"/>
        <v>1.1482257855059563</v>
      </c>
    </row>
    <row r="15" spans="1:26" x14ac:dyDescent="0.25">
      <c r="A15" s="10" t="s">
        <v>26</v>
      </c>
      <c r="B15" s="5" t="s">
        <v>27</v>
      </c>
      <c r="C15" s="6">
        <v>38.233333333333327</v>
      </c>
      <c r="D15" s="7">
        <v>8383</v>
      </c>
      <c r="E15" s="7">
        <v>5431.333333333333</v>
      </c>
      <c r="F15" s="7">
        <v>7661</v>
      </c>
      <c r="G15" s="7">
        <v>1.076770099881097</v>
      </c>
      <c r="H15" s="7">
        <v>0.46639366588076708</v>
      </c>
      <c r="I15" s="6">
        <v>5.9651767227244399</v>
      </c>
      <c r="J15" s="7">
        <v>2791.0677168424272</v>
      </c>
      <c r="K15" s="7">
        <v>906.30145830917422</v>
      </c>
      <c r="L15" s="7">
        <v>1708.8463945012729</v>
      </c>
      <c r="M15" s="7">
        <v>0.12399741869284829</v>
      </c>
      <c r="N15" s="7">
        <v>9.8336396494074177E-2</v>
      </c>
      <c r="O15" s="7">
        <v>0.7275947212083822</v>
      </c>
      <c r="P15" t="s">
        <v>118</v>
      </c>
      <c r="Q15" t="s">
        <v>119</v>
      </c>
      <c r="R15" t="s">
        <v>120</v>
      </c>
      <c r="S15" t="s">
        <v>121</v>
      </c>
      <c r="T15" t="s">
        <v>122</v>
      </c>
      <c r="U15">
        <v>-5.9564599999999919</v>
      </c>
      <c r="V15">
        <v>5.6</v>
      </c>
      <c r="W15">
        <v>-3.5</v>
      </c>
      <c r="X15">
        <v>-3.8</v>
      </c>
      <c r="Y15">
        <v>-5.9564599999999919</v>
      </c>
      <c r="Z15" s="18">
        <f t="shared" si="0"/>
        <v>1.7218391917340141</v>
      </c>
    </row>
    <row r="16" spans="1:26" x14ac:dyDescent="0.25">
      <c r="A16" s="10" t="s">
        <v>28</v>
      </c>
      <c r="B16" s="5" t="s">
        <v>29</v>
      </c>
      <c r="C16" s="6">
        <v>51.424999999999997</v>
      </c>
      <c r="D16" s="7">
        <v>15497.5</v>
      </c>
      <c r="E16" s="7">
        <v>312.75</v>
      </c>
      <c r="F16" s="7">
        <v>431.75</v>
      </c>
      <c r="G16" s="7">
        <v>36.177095601001298</v>
      </c>
      <c r="H16" s="7">
        <v>16.163744286788674</v>
      </c>
      <c r="I16" s="6">
        <v>13.718934603921211</v>
      </c>
      <c r="J16" s="7">
        <v>6295.1323788040127</v>
      </c>
      <c r="K16" s="7">
        <v>77.90325196464309</v>
      </c>
      <c r="L16" s="7">
        <v>73.640455367051246</v>
      </c>
      <c r="M16" s="7">
        <v>15.785284005066368</v>
      </c>
      <c r="N16" s="7">
        <v>7.857605407602227</v>
      </c>
      <c r="O16" s="7">
        <v>0.72039598611097799</v>
      </c>
      <c r="P16" t="s">
        <v>84</v>
      </c>
      <c r="Q16" t="s">
        <v>123</v>
      </c>
      <c r="R16" t="s">
        <v>71</v>
      </c>
      <c r="S16" t="s">
        <v>124</v>
      </c>
      <c r="T16" t="s">
        <v>125</v>
      </c>
      <c r="U16">
        <v>-0.63561500000000526</v>
      </c>
      <c r="V16">
        <v>3.9</v>
      </c>
      <c r="W16">
        <v>-12.500000000000002</v>
      </c>
      <c r="X16">
        <v>-3.7999999999999989</v>
      </c>
      <c r="Y16">
        <v>-0.63561500000000526</v>
      </c>
      <c r="Z16" s="18">
        <f t="shared" si="0"/>
        <v>1.8379214729830196</v>
      </c>
    </row>
    <row r="17" spans="1:26" x14ac:dyDescent="0.25">
      <c r="A17" s="10" t="s">
        <v>30</v>
      </c>
      <c r="B17" s="10" t="s">
        <v>31</v>
      </c>
      <c r="C17" s="6">
        <v>42.525000000000006</v>
      </c>
      <c r="D17" s="7">
        <v>12331</v>
      </c>
      <c r="E17" s="7">
        <v>104.45</v>
      </c>
      <c r="F17" s="7">
        <v>157</v>
      </c>
      <c r="G17" s="7">
        <v>76.36670420624823</v>
      </c>
      <c r="H17" s="7">
        <v>52.910554673266091</v>
      </c>
      <c r="I17" s="6">
        <v>6.6770128051396771</v>
      </c>
      <c r="J17" s="7">
        <v>6943.996255759359</v>
      </c>
      <c r="K17" s="7">
        <v>10.073562759355138</v>
      </c>
      <c r="L17" s="7">
        <v>52.637122515071688</v>
      </c>
      <c r="M17" s="7">
        <v>21.612460474522749</v>
      </c>
      <c r="N17" s="7">
        <v>37.329396213859937</v>
      </c>
      <c r="O17" s="7">
        <v>0.70364200765999818</v>
      </c>
      <c r="P17" t="s">
        <v>126</v>
      </c>
      <c r="Q17" t="s">
        <v>127</v>
      </c>
      <c r="R17" t="s">
        <v>128</v>
      </c>
      <c r="S17" t="s">
        <v>129</v>
      </c>
      <c r="T17" t="s">
        <v>130</v>
      </c>
      <c r="U17">
        <v>-0.63279000000000818</v>
      </c>
      <c r="V17">
        <v>6.2</v>
      </c>
      <c r="W17">
        <v>-8.3999999999999986</v>
      </c>
      <c r="X17">
        <v>-4.6000000000000014</v>
      </c>
      <c r="Y17">
        <v>-0.63279000000000818</v>
      </c>
      <c r="Z17" s="18">
        <f t="shared" si="0"/>
        <v>1.8931393943724704</v>
      </c>
    </row>
    <row r="18" spans="1:26" x14ac:dyDescent="0.25">
      <c r="A18" s="10" t="s">
        <v>32</v>
      </c>
      <c r="B18" s="10" t="s">
        <v>33</v>
      </c>
      <c r="C18" s="6">
        <v>54.666666666666664</v>
      </c>
      <c r="D18" s="7">
        <v>14437</v>
      </c>
      <c r="E18" s="7">
        <v>534</v>
      </c>
      <c r="F18" s="7">
        <v>723.66666666666663</v>
      </c>
      <c r="G18" s="7">
        <v>18.622828249437074</v>
      </c>
      <c r="H18" s="7">
        <v>13.971822249197379</v>
      </c>
      <c r="I18" s="6">
        <v>18.286971682958665</v>
      </c>
      <c r="J18" s="7">
        <v>10966.479699520718</v>
      </c>
      <c r="K18" s="7">
        <v>189.61276328348785</v>
      </c>
      <c r="L18" s="7">
        <v>401.33568659332224</v>
      </c>
      <c r="M18" s="7">
        <v>3.7748001423521926</v>
      </c>
      <c r="N18" s="7">
        <v>9.9251904298734459</v>
      </c>
      <c r="O18" s="7">
        <v>0.7868954199136976</v>
      </c>
      <c r="P18" t="s">
        <v>131</v>
      </c>
      <c r="Q18" t="s">
        <v>132</v>
      </c>
      <c r="R18" t="s">
        <v>86</v>
      </c>
      <c r="S18" t="s">
        <v>133</v>
      </c>
      <c r="T18" t="s">
        <v>134</v>
      </c>
      <c r="U18">
        <v>1.6358049999999931</v>
      </c>
      <c r="V18">
        <v>4.8</v>
      </c>
      <c r="W18">
        <v>-12.299999999999997</v>
      </c>
      <c r="X18">
        <v>0</v>
      </c>
      <c r="Y18">
        <v>1.6358049999999931</v>
      </c>
      <c r="Z18" s="18">
        <f t="shared" si="0"/>
        <v>1.1509775898295338</v>
      </c>
    </row>
    <row r="19" spans="1:26" x14ac:dyDescent="0.25">
      <c r="A19" s="10" t="s">
        <v>34</v>
      </c>
      <c r="B19" s="10" t="s">
        <v>35</v>
      </c>
      <c r="C19" s="6">
        <v>53.933333333333337</v>
      </c>
      <c r="D19" s="7">
        <v>11564.666666666666</v>
      </c>
      <c r="E19" s="7">
        <v>1361.3333333333333</v>
      </c>
      <c r="F19" s="7">
        <v>2273</v>
      </c>
      <c r="G19" s="7">
        <v>5.607365952294205</v>
      </c>
      <c r="H19" s="7">
        <v>3.7459862826240382</v>
      </c>
      <c r="I19" s="6">
        <v>18.311835881017824</v>
      </c>
      <c r="J19" s="7">
        <v>8797.9393231218273</v>
      </c>
      <c r="K19" s="7">
        <v>866.68179473976113</v>
      </c>
      <c r="L19" s="7">
        <v>2096.2225549783593</v>
      </c>
      <c r="M19" s="7">
        <v>0.90903232151060209</v>
      </c>
      <c r="N19" s="7">
        <v>1.2210895659862071</v>
      </c>
      <c r="O19" s="7">
        <v>0.70769692879143131</v>
      </c>
      <c r="P19" t="s">
        <v>135</v>
      </c>
      <c r="Q19" t="s">
        <v>136</v>
      </c>
      <c r="R19" t="s">
        <v>137</v>
      </c>
      <c r="S19" t="s">
        <v>138</v>
      </c>
      <c r="T19" t="s">
        <v>139</v>
      </c>
      <c r="U19">
        <v>-1.5247050000000018</v>
      </c>
      <c r="V19">
        <v>5.4</v>
      </c>
      <c r="W19">
        <v>-20.300000000000004</v>
      </c>
      <c r="X19">
        <v>0</v>
      </c>
      <c r="Y19">
        <v>-1.5247050000000018</v>
      </c>
      <c r="Z19" s="18">
        <f t="shared" si="0"/>
        <v>1.1450603976564646</v>
      </c>
    </row>
    <row r="20" spans="1:26" x14ac:dyDescent="0.25">
      <c r="A20" s="10" t="s">
        <v>36</v>
      </c>
      <c r="B20" s="10" t="s">
        <v>37</v>
      </c>
      <c r="C20" s="6">
        <v>51.1</v>
      </c>
      <c r="D20" s="7">
        <v>10195</v>
      </c>
      <c r="E20" s="7">
        <v>671.75</v>
      </c>
      <c r="F20" s="7">
        <v>846.5</v>
      </c>
      <c r="G20" s="7">
        <v>11.521199326666713</v>
      </c>
      <c r="H20" s="7">
        <v>7.9807738472427907</v>
      </c>
      <c r="I20" s="6">
        <v>8.6675640561040215</v>
      </c>
      <c r="J20" s="7">
        <v>5469.1913479051</v>
      </c>
      <c r="K20" s="7">
        <v>179.8858434304008</v>
      </c>
      <c r="L20" s="7">
        <v>270.73049329545427</v>
      </c>
      <c r="M20" s="7">
        <v>2.3148666328050531</v>
      </c>
      <c r="N20" s="7">
        <v>5.5208763900527833</v>
      </c>
      <c r="O20" s="7">
        <v>0.80641762417934526</v>
      </c>
      <c r="P20" t="s">
        <v>140</v>
      </c>
      <c r="Q20" t="s">
        <v>141</v>
      </c>
      <c r="R20" t="s">
        <v>142</v>
      </c>
      <c r="S20" t="s">
        <v>143</v>
      </c>
      <c r="T20" t="s">
        <v>144</v>
      </c>
      <c r="U20">
        <v>-2.0465050000000047</v>
      </c>
      <c r="V20">
        <v>5.6</v>
      </c>
      <c r="W20">
        <v>-12.9</v>
      </c>
      <c r="X20">
        <v>-4.7000000000000011</v>
      </c>
      <c r="Y20">
        <v>-2.0465050000000047</v>
      </c>
      <c r="Z20" s="18">
        <f t="shared" si="0"/>
        <v>2.0288767261326264</v>
      </c>
    </row>
    <row r="21" spans="1:26" x14ac:dyDescent="0.25">
      <c r="A21" s="10" t="s">
        <v>38</v>
      </c>
      <c r="B21" s="5" t="s">
        <v>39</v>
      </c>
      <c r="C21" s="6">
        <v>28.033333333333331</v>
      </c>
      <c r="D21" s="7">
        <v>4731.666666666667</v>
      </c>
      <c r="E21" s="7">
        <v>4186.333333333333</v>
      </c>
      <c r="F21" s="7">
        <v>5748.333333333333</v>
      </c>
      <c r="G21" s="7">
        <v>0.85082980844443667</v>
      </c>
      <c r="H21" s="7">
        <v>0.52432216773766127</v>
      </c>
      <c r="I21" s="6">
        <v>8.969020756656402</v>
      </c>
      <c r="J21" s="7">
        <v>2088.2340226452916</v>
      </c>
      <c r="K21" s="7">
        <v>2250.4089258028935</v>
      </c>
      <c r="L21" s="7">
        <v>1731.2458904885048</v>
      </c>
      <c r="M21" s="7">
        <v>0.31952771801340085</v>
      </c>
      <c r="N21" s="7">
        <v>4.0007746212051741E-2</v>
      </c>
      <c r="O21" s="7">
        <v>0.7182765629829384</v>
      </c>
      <c r="P21" t="s">
        <v>145</v>
      </c>
      <c r="Q21" t="s">
        <v>146</v>
      </c>
      <c r="R21" t="s">
        <v>71</v>
      </c>
      <c r="S21" t="s">
        <v>147</v>
      </c>
      <c r="T21" t="s">
        <v>148</v>
      </c>
      <c r="U21">
        <v>1.2418250000000117</v>
      </c>
      <c r="V21">
        <v>4.8</v>
      </c>
      <c r="W21">
        <v>-13.399999999999999</v>
      </c>
      <c r="X21">
        <v>-4.4000000000000021</v>
      </c>
      <c r="Y21">
        <v>1.2418250000000117</v>
      </c>
      <c r="Z21" s="18">
        <f t="shared" si="0"/>
        <v>2.0088019146360345</v>
      </c>
    </row>
    <row r="22" spans="1:26" x14ac:dyDescent="0.25">
      <c r="A22" s="10" t="s">
        <v>40</v>
      </c>
      <c r="B22" s="5" t="s">
        <v>41</v>
      </c>
      <c r="C22" s="6">
        <v>55.133333333333333</v>
      </c>
      <c r="D22" s="7">
        <v>19583.333333333332</v>
      </c>
      <c r="E22" s="7">
        <v>104.16666666666667</v>
      </c>
      <c r="F22" s="7">
        <v>200.33333333333334</v>
      </c>
      <c r="G22" s="7">
        <v>100.69370628968709</v>
      </c>
      <c r="H22" s="7">
        <v>76.967243591179923</v>
      </c>
      <c r="I22" s="6">
        <v>20.108290164341007</v>
      </c>
      <c r="J22" s="7">
        <v>3982.5661743822129</v>
      </c>
      <c r="K22" s="7">
        <v>16.854771826795339</v>
      </c>
      <c r="L22" s="7">
        <v>28.183919765237334</v>
      </c>
      <c r="M22" s="7">
        <v>32.63050363001463</v>
      </c>
      <c r="N22" s="7">
        <v>62.289418545601507</v>
      </c>
      <c r="O22" s="7">
        <v>0.52005805953426609</v>
      </c>
      <c r="P22" t="s">
        <v>149</v>
      </c>
      <c r="Q22" t="s">
        <v>150</v>
      </c>
      <c r="R22" t="s">
        <v>61</v>
      </c>
      <c r="S22" t="s">
        <v>151</v>
      </c>
      <c r="T22" t="s">
        <v>152</v>
      </c>
      <c r="U22">
        <v>-2.9107950000000127</v>
      </c>
      <c r="V22">
        <v>0.8</v>
      </c>
      <c r="W22">
        <v>-12.9</v>
      </c>
      <c r="X22">
        <v>-4.2999999999999989</v>
      </c>
      <c r="Y22">
        <v>-2.9107950000000127</v>
      </c>
      <c r="Z22" s="18">
        <f t="shared" si="0"/>
        <v>2.1342652509736135</v>
      </c>
    </row>
    <row r="23" spans="1:26" x14ac:dyDescent="0.25">
      <c r="A23" s="10" t="s">
        <v>42</v>
      </c>
      <c r="B23" s="5" t="s">
        <v>43</v>
      </c>
      <c r="C23" s="6">
        <v>43.7</v>
      </c>
      <c r="D23" s="7">
        <v>9722</v>
      </c>
      <c r="E23" s="7">
        <v>2030</v>
      </c>
      <c r="F23" s="7">
        <v>2336</v>
      </c>
      <c r="G23" s="7">
        <v>4.1618150684931505</v>
      </c>
      <c r="H23" s="7">
        <v>2.0214149214084998</v>
      </c>
      <c r="I23" s="6"/>
      <c r="J23" s="7"/>
      <c r="K23" s="7"/>
      <c r="L23" s="7"/>
      <c r="M23" s="7"/>
      <c r="N23" s="7"/>
      <c r="O23" s="7">
        <v>0.86900684931506844</v>
      </c>
      <c r="P23" t="s">
        <v>89</v>
      </c>
      <c r="Q23" t="s">
        <v>153</v>
      </c>
      <c r="R23" t="s">
        <v>154</v>
      </c>
      <c r="S23" t="s">
        <v>155</v>
      </c>
      <c r="T23" t="s">
        <v>156</v>
      </c>
      <c r="U23">
        <v>-8.183715000000003</v>
      </c>
      <c r="V23">
        <v>5.0999999999999996</v>
      </c>
      <c r="W23">
        <v>-18.200000000000003</v>
      </c>
      <c r="X23">
        <v>-1.5999999999999979</v>
      </c>
      <c r="Y23">
        <v>-8.183715000000003</v>
      </c>
      <c r="Z23" s="18">
        <f t="shared" si="0"/>
        <v>1.2995277867955022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workbookViewId="0">
      <selection activeCell="Y2" sqref="Y2:Y3"/>
    </sheetView>
  </sheetViews>
  <sheetFormatPr defaultRowHeight="15" x14ac:dyDescent="0.25"/>
  <cols>
    <col min="1" max="1" width="18.140625" customWidth="1"/>
    <col min="2" max="2" width="44.7109375" customWidth="1"/>
    <col min="16" max="16" width="12.85546875" customWidth="1"/>
    <col min="17" max="17" width="19" customWidth="1"/>
    <col min="19" max="19" width="9.140625" customWidth="1"/>
  </cols>
  <sheetData>
    <row r="1" spans="1:25" s="16" customFormat="1" x14ac:dyDescent="0.25">
      <c r="A1" s="1" t="s">
        <v>0</v>
      </c>
      <c r="B1" s="1" t="s">
        <v>1</v>
      </c>
      <c r="C1" s="2" t="s">
        <v>164</v>
      </c>
      <c r="D1" s="3" t="s">
        <v>165</v>
      </c>
      <c r="E1" s="3" t="s">
        <v>166</v>
      </c>
      <c r="F1" s="3" t="s">
        <v>167</v>
      </c>
      <c r="G1" s="3" t="s">
        <v>168</v>
      </c>
      <c r="H1" s="4" t="s">
        <v>169</v>
      </c>
      <c r="I1" s="3" t="s">
        <v>170</v>
      </c>
      <c r="J1" s="3" t="s">
        <v>171</v>
      </c>
      <c r="K1" s="3" t="s">
        <v>172</v>
      </c>
      <c r="L1" s="3" t="s">
        <v>173</v>
      </c>
      <c r="M1" s="3" t="s">
        <v>174</v>
      </c>
      <c r="N1" s="4" t="s">
        <v>175</v>
      </c>
      <c r="O1" s="4" t="s">
        <v>48</v>
      </c>
      <c r="P1" s="14" t="s">
        <v>49</v>
      </c>
      <c r="Q1" s="14" t="s">
        <v>50</v>
      </c>
      <c r="R1" s="15" t="s">
        <v>51</v>
      </c>
      <c r="S1" s="16" t="s">
        <v>52</v>
      </c>
      <c r="T1" s="16" t="s">
        <v>53</v>
      </c>
      <c r="U1" s="16" t="s">
        <v>54</v>
      </c>
      <c r="V1" s="16" t="s">
        <v>55</v>
      </c>
      <c r="W1" s="16" t="s">
        <v>56</v>
      </c>
      <c r="X1" s="16" t="s">
        <v>57</v>
      </c>
      <c r="Y1" s="16" t="s">
        <v>58</v>
      </c>
    </row>
    <row r="2" spans="1:25" x14ac:dyDescent="0.25">
      <c r="A2" s="10" t="s">
        <v>44</v>
      </c>
      <c r="B2" s="5" t="s">
        <v>45</v>
      </c>
      <c r="C2" s="6">
        <v>26.200000000000003</v>
      </c>
      <c r="D2" s="7">
        <v>24.799999999999997</v>
      </c>
      <c r="E2" s="7">
        <v>28.25</v>
      </c>
      <c r="F2" s="7">
        <v>706</v>
      </c>
      <c r="G2" s="7">
        <v>3.458874206880494E-2</v>
      </c>
      <c r="H2" s="7">
        <v>1.661356117493698E-2</v>
      </c>
      <c r="I2" s="6">
        <v>5.5154328932550563</v>
      </c>
      <c r="J2" s="7">
        <v>9.3338095116624338</v>
      </c>
      <c r="K2" s="7">
        <v>3.4648232278140818</v>
      </c>
      <c r="L2" s="7">
        <v>186.67619023324855</v>
      </c>
      <c r="M2" s="7">
        <v>4.0749503077867275E-3</v>
      </c>
      <c r="N2" s="7">
        <v>1.7156597888033679E-3</v>
      </c>
      <c r="O2" t="s">
        <v>157</v>
      </c>
      <c r="P2" t="s">
        <v>163</v>
      </c>
      <c r="Q2" t="s">
        <v>71</v>
      </c>
      <c r="R2" t="s">
        <v>158</v>
      </c>
      <c r="S2" t="s">
        <v>159</v>
      </c>
      <c r="T2">
        <v>-2.6237499999999856</v>
      </c>
      <c r="U2">
        <v>5.5</v>
      </c>
      <c r="V2">
        <v>-10.299999999999999</v>
      </c>
      <c r="W2">
        <v>-2.5000000000000018</v>
      </c>
      <c r="X2">
        <v>-2.6237499999999856</v>
      </c>
      <c r="Y2" s="17">
        <f t="shared" ref="Y2:Y3" si="0">1+1/(0.002*EXP(0.45*U2)+5*EXP(0.45*(W2+X2-T2))*(1+0.002*EXP(0.002*U2)))</f>
        <v>1.6059474280814205</v>
      </c>
    </row>
    <row r="3" spans="1:25" x14ac:dyDescent="0.25">
      <c r="A3" s="10" t="s">
        <v>46</v>
      </c>
      <c r="B3" s="5" t="s">
        <v>47</v>
      </c>
      <c r="C3" s="6">
        <v>24.933333333333334</v>
      </c>
      <c r="D3" s="7">
        <v>59.333333333333336</v>
      </c>
      <c r="E3" s="7">
        <v>54.433333333333337</v>
      </c>
      <c r="F3" s="7">
        <v>6906.333333333333</v>
      </c>
      <c r="G3" s="7">
        <v>1.4436808760702536E-2</v>
      </c>
      <c r="H3" s="7">
        <v>5.9757832985550758E-3</v>
      </c>
      <c r="I3" s="6">
        <v>10.69594938906002</v>
      </c>
      <c r="J3" s="7">
        <v>57.793540584855442</v>
      </c>
      <c r="K3" s="7">
        <v>4.1669333248005449</v>
      </c>
      <c r="L3" s="7">
        <v>6055.4149596318603</v>
      </c>
      <c r="M3" s="7">
        <v>1.1004373535589786E-2</v>
      </c>
      <c r="N3" s="7">
        <v>4.6347239513663263E-3</v>
      </c>
      <c r="O3" t="s">
        <v>89</v>
      </c>
      <c r="P3" t="s">
        <v>162</v>
      </c>
      <c r="Q3" t="s">
        <v>91</v>
      </c>
      <c r="R3" t="s">
        <v>160</v>
      </c>
      <c r="S3" t="s">
        <v>161</v>
      </c>
      <c r="T3">
        <v>1.2418250000000117</v>
      </c>
      <c r="U3">
        <v>2.7</v>
      </c>
      <c r="V3">
        <v>-9.6999999999999993</v>
      </c>
      <c r="W3">
        <v>-4.4000000000000004</v>
      </c>
      <c r="X3">
        <v>1.2418250000000117</v>
      </c>
      <c r="Y3" s="17">
        <f t="shared" si="0"/>
        <v>2.4316905854340387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RFP ratio &gt; 0.5</vt:lpstr>
      <vt:lpstr>Induced GFP &lt;5000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Ying-Ja Chen</dc:creator>
  <cp:lastModifiedBy>Caroline LaManna</cp:lastModifiedBy>
  <dcterms:created xsi:type="dcterms:W3CDTF">2013-01-24T23:27:47Z</dcterms:created>
  <dcterms:modified xsi:type="dcterms:W3CDTF">2013-07-18T14:23:03Z</dcterms:modified>
</cp:coreProperties>
</file>