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2420" activeTab="1"/>
  </bookViews>
  <sheets>
    <sheet name="pQCi sgRNA or BAIT Primers" sheetId="3" r:id="rId1"/>
    <sheet name="SCIP Payload Designer" sheetId="4" r:id="rId2"/>
  </sheets>
  <calcPr calcId="152511"/>
</workbook>
</file>

<file path=xl/calcChain.xml><?xml version="1.0" encoding="utf-8"?>
<calcChain xmlns="http://schemas.openxmlformats.org/spreadsheetml/2006/main">
  <c r="O20" i="4" l="1"/>
  <c r="N20" i="4"/>
  <c r="M20" i="4"/>
  <c r="L20" i="4"/>
  <c r="H20" i="4"/>
  <c r="I20" i="4" s="1"/>
  <c r="E20" i="4"/>
  <c r="J20" i="4" s="1"/>
  <c r="O19" i="4"/>
  <c r="N19" i="4"/>
  <c r="M19" i="4"/>
  <c r="L19" i="4"/>
  <c r="I19" i="4"/>
  <c r="H19" i="4"/>
  <c r="E19" i="4"/>
  <c r="J19" i="4" s="1"/>
  <c r="O18" i="4"/>
  <c r="N18" i="4"/>
  <c r="M18" i="4"/>
  <c r="L18" i="4"/>
  <c r="I18" i="4"/>
  <c r="H18" i="4"/>
  <c r="E18" i="4"/>
  <c r="J18" i="4" s="1"/>
  <c r="O17" i="4"/>
  <c r="N17" i="4"/>
  <c r="M17" i="4"/>
  <c r="L17" i="4"/>
  <c r="H17" i="4"/>
  <c r="I17" i="4" s="1"/>
  <c r="E17" i="4"/>
  <c r="J17" i="4" s="1"/>
  <c r="O16" i="4"/>
  <c r="N16" i="4"/>
  <c r="M16" i="4"/>
  <c r="L16" i="4"/>
  <c r="J16" i="4"/>
  <c r="H16" i="4"/>
  <c r="I16" i="4" s="1"/>
  <c r="G16" i="4"/>
  <c r="K16" i="4" s="1"/>
  <c r="F16" i="4"/>
  <c r="E16" i="4"/>
  <c r="O15" i="4"/>
  <c r="N15" i="4"/>
  <c r="M15" i="4"/>
  <c r="L15" i="4"/>
  <c r="J15" i="4"/>
  <c r="I15" i="4"/>
  <c r="H15" i="4"/>
  <c r="F15" i="4"/>
  <c r="G15" i="4" s="1"/>
  <c r="K15" i="4" s="1"/>
  <c r="E15" i="4"/>
  <c r="O14" i="4"/>
  <c r="N14" i="4"/>
  <c r="M14" i="4"/>
  <c r="L14" i="4"/>
  <c r="I14" i="4"/>
  <c r="H14" i="4"/>
  <c r="E14" i="4"/>
  <c r="J14" i="4" s="1"/>
  <c r="O13" i="4"/>
  <c r="N13" i="4"/>
  <c r="M13" i="4"/>
  <c r="L13" i="4"/>
  <c r="H13" i="4"/>
  <c r="I13" i="4" s="1"/>
  <c r="E13" i="4"/>
  <c r="J13" i="4" s="1"/>
  <c r="O12" i="4"/>
  <c r="N12" i="4"/>
  <c r="M12" i="4"/>
  <c r="L12" i="4"/>
  <c r="J12" i="4"/>
  <c r="H12" i="4"/>
  <c r="I12" i="4" s="1"/>
  <c r="G12" i="4"/>
  <c r="K12" i="4" s="1"/>
  <c r="F12" i="4"/>
  <c r="E12" i="4"/>
  <c r="O11" i="4"/>
  <c r="N11" i="4"/>
  <c r="M11" i="4"/>
  <c r="L11" i="4"/>
  <c r="J11" i="4"/>
  <c r="I11" i="4"/>
  <c r="H11" i="4"/>
  <c r="F11" i="4"/>
  <c r="G11" i="4" s="1"/>
  <c r="K11" i="4" s="1"/>
  <c r="E11" i="4"/>
  <c r="O10" i="4"/>
  <c r="N10" i="4"/>
  <c r="M10" i="4"/>
  <c r="L10" i="4"/>
  <c r="I10" i="4"/>
  <c r="H10" i="4"/>
  <c r="E10" i="4"/>
  <c r="J10" i="4" s="1"/>
  <c r="O9" i="4"/>
  <c r="N9" i="4"/>
  <c r="M9" i="4"/>
  <c r="L9" i="4"/>
  <c r="H9" i="4"/>
  <c r="I9" i="4" s="1"/>
  <c r="E9" i="4"/>
  <c r="J9" i="4" s="1"/>
  <c r="O8" i="4"/>
  <c r="N8" i="4"/>
  <c r="M8" i="4"/>
  <c r="L8" i="4"/>
  <c r="J8" i="4"/>
  <c r="H8" i="4"/>
  <c r="I8" i="4" s="1"/>
  <c r="G8" i="4"/>
  <c r="K8" i="4" s="1"/>
  <c r="F8" i="4"/>
  <c r="E8" i="4"/>
  <c r="O7" i="4"/>
  <c r="N7" i="4"/>
  <c r="M7" i="4"/>
  <c r="L7" i="4"/>
  <c r="J7" i="4"/>
  <c r="I7" i="4"/>
  <c r="H7" i="4"/>
  <c r="F7" i="4"/>
  <c r="G7" i="4" s="1"/>
  <c r="K7" i="4" s="1"/>
  <c r="E7" i="4"/>
  <c r="O6" i="4"/>
  <c r="N6" i="4"/>
  <c r="M6" i="4"/>
  <c r="L6" i="4"/>
  <c r="I6" i="4"/>
  <c r="H6" i="4"/>
  <c r="E6" i="4"/>
  <c r="J6" i="4" s="1"/>
  <c r="O5" i="4"/>
  <c r="N5" i="4"/>
  <c r="M5" i="4"/>
  <c r="L5" i="4"/>
  <c r="H5" i="4"/>
  <c r="I5" i="4" s="1"/>
  <c r="E5" i="4"/>
  <c r="J5" i="4" s="1"/>
  <c r="O4" i="4"/>
  <c r="N4" i="4"/>
  <c r="M4" i="4"/>
  <c r="L4" i="4"/>
  <c r="J4" i="4"/>
  <c r="H4" i="4"/>
  <c r="I4" i="4" s="1"/>
  <c r="F4" i="4"/>
  <c r="G4" i="4" s="1"/>
  <c r="K4" i="4" s="1"/>
  <c r="E4" i="4"/>
  <c r="O3" i="4"/>
  <c r="N3" i="4"/>
  <c r="M3" i="4"/>
  <c r="L3" i="4"/>
  <c r="I3" i="4"/>
  <c r="H3" i="4"/>
  <c r="E3" i="4"/>
  <c r="J3" i="4" s="1"/>
  <c r="F6" i="4" l="1"/>
  <c r="G6" i="4" s="1"/>
  <c r="K6" i="4" s="1"/>
  <c r="F10" i="4"/>
  <c r="G10" i="4" s="1"/>
  <c r="K10" i="4" s="1"/>
  <c r="F14" i="4"/>
  <c r="G14" i="4" s="1"/>
  <c r="K14" i="4" s="1"/>
  <c r="F18" i="4"/>
  <c r="G18" i="4" s="1"/>
  <c r="K18" i="4" s="1"/>
  <c r="F3" i="4"/>
  <c r="G3" i="4" s="1"/>
  <c r="K3" i="4" s="1"/>
  <c r="F5" i="4"/>
  <c r="G5" i="4" s="1"/>
  <c r="K5" i="4" s="1"/>
  <c r="F9" i="4"/>
  <c r="G9" i="4" s="1"/>
  <c r="K9" i="4" s="1"/>
  <c r="F13" i="4"/>
  <c r="G13" i="4" s="1"/>
  <c r="K13" i="4" s="1"/>
  <c r="F17" i="4"/>
  <c r="G17" i="4" s="1"/>
  <c r="K17" i="4" s="1"/>
  <c r="F20" i="4"/>
  <c r="G20" i="4" s="1"/>
  <c r="K20" i="4" s="1"/>
  <c r="F19" i="4"/>
  <c r="G19" i="4" s="1"/>
  <c r="K19" i="4" s="1"/>
  <c r="C4" i="3" l="1"/>
  <c r="D4" i="3" s="1"/>
  <c r="E4" i="3" s="1"/>
  <c r="I4" i="3" s="1"/>
  <c r="F4" i="3"/>
  <c r="G4" i="3"/>
  <c r="K4" i="3" s="1"/>
  <c r="H4" i="3"/>
  <c r="J4" i="3"/>
  <c r="C5" i="3"/>
  <c r="F5" i="3"/>
  <c r="G5" i="3" s="1"/>
  <c r="K5" i="3" s="1"/>
  <c r="J5" i="3"/>
  <c r="C6" i="3"/>
  <c r="D6" i="3" s="1"/>
  <c r="E6" i="3" s="1"/>
  <c r="I6" i="3" s="1"/>
  <c r="F6" i="3"/>
  <c r="G6" i="3" s="1"/>
  <c r="K6" i="3" s="1"/>
  <c r="J6" i="3"/>
  <c r="C7" i="3"/>
  <c r="F7" i="3"/>
  <c r="G7" i="3"/>
  <c r="K7" i="3" s="1"/>
  <c r="J7" i="3"/>
  <c r="C8" i="3"/>
  <c r="D8" i="3"/>
  <c r="E8" i="3" s="1"/>
  <c r="I8" i="3" s="1"/>
  <c r="F8" i="3"/>
  <c r="G8" i="3" s="1"/>
  <c r="K8" i="3" s="1"/>
  <c r="H8" i="3"/>
  <c r="J8" i="3"/>
  <c r="C9" i="3"/>
  <c r="F9" i="3"/>
  <c r="G9" i="3"/>
  <c r="K9" i="3" s="1"/>
  <c r="J9" i="3"/>
  <c r="C10" i="3"/>
  <c r="D10" i="3" s="1"/>
  <c r="E10" i="3" s="1"/>
  <c r="I10" i="3" s="1"/>
  <c r="F10" i="3"/>
  <c r="G10" i="3" s="1"/>
  <c r="K10" i="3" s="1"/>
  <c r="J10" i="3"/>
  <c r="C11" i="3"/>
  <c r="F11" i="3"/>
  <c r="G11" i="3"/>
  <c r="K11" i="3" s="1"/>
  <c r="J11" i="3"/>
  <c r="C12" i="3"/>
  <c r="D12" i="3"/>
  <c r="E12" i="3" s="1"/>
  <c r="I12" i="3" s="1"/>
  <c r="F12" i="3"/>
  <c r="G12" i="3"/>
  <c r="K12" i="3" s="1"/>
  <c r="H12" i="3"/>
  <c r="J12" i="3"/>
  <c r="C13" i="3"/>
  <c r="F13" i="3"/>
  <c r="G13" i="3" s="1"/>
  <c r="K13" i="3" s="1"/>
  <c r="J13" i="3"/>
  <c r="C14" i="3"/>
  <c r="H14" i="3" s="1"/>
  <c r="D14" i="3"/>
  <c r="E14" i="3" s="1"/>
  <c r="I14" i="3" s="1"/>
  <c r="F14" i="3"/>
  <c r="G14" i="3" s="1"/>
  <c r="K14" i="3" s="1"/>
  <c r="J14" i="3"/>
  <c r="C15" i="3"/>
  <c r="F15" i="3"/>
  <c r="G15" i="3" s="1"/>
  <c r="K15" i="3" s="1"/>
  <c r="J15" i="3"/>
  <c r="C16" i="3"/>
  <c r="D16" i="3" s="1"/>
  <c r="E16" i="3" s="1"/>
  <c r="I16" i="3" s="1"/>
  <c r="F16" i="3"/>
  <c r="G16" i="3"/>
  <c r="K16" i="3" s="1"/>
  <c r="J16" i="3"/>
  <c r="C17" i="3"/>
  <c r="F17" i="3"/>
  <c r="G17" i="3" s="1"/>
  <c r="K17" i="3" s="1"/>
  <c r="J17" i="3"/>
  <c r="C18" i="3"/>
  <c r="H18" i="3" s="1"/>
  <c r="D18" i="3"/>
  <c r="E18" i="3" s="1"/>
  <c r="I18" i="3" s="1"/>
  <c r="F18" i="3"/>
  <c r="G18" i="3" s="1"/>
  <c r="K18" i="3" s="1"/>
  <c r="J18" i="3"/>
  <c r="C19" i="3"/>
  <c r="D19" i="3" s="1"/>
  <c r="E19" i="3" s="1"/>
  <c r="I19" i="3" s="1"/>
  <c r="F19" i="3"/>
  <c r="G19" i="3" s="1"/>
  <c r="K19" i="3" s="1"/>
  <c r="J19" i="3"/>
  <c r="C20" i="3"/>
  <c r="D20" i="3" s="1"/>
  <c r="E20" i="3" s="1"/>
  <c r="I20" i="3" s="1"/>
  <c r="F20" i="3"/>
  <c r="G20" i="3" s="1"/>
  <c r="K20" i="3" s="1"/>
  <c r="J20" i="3"/>
  <c r="J3" i="3"/>
  <c r="F3" i="3"/>
  <c r="G3" i="3" s="1"/>
  <c r="K3" i="3" s="1"/>
  <c r="C3" i="3"/>
  <c r="H3" i="3" s="1"/>
  <c r="H16" i="3" l="1"/>
  <c r="H19" i="3"/>
  <c r="D3" i="3"/>
  <c r="E3" i="3" s="1"/>
  <c r="I3" i="3" s="1"/>
  <c r="H10" i="3"/>
  <c r="H6" i="3"/>
  <c r="H20" i="3"/>
  <c r="D17" i="3"/>
  <c r="E17" i="3" s="1"/>
  <c r="I17" i="3" s="1"/>
  <c r="H17" i="3"/>
  <c r="D15" i="3"/>
  <c r="E15" i="3" s="1"/>
  <c r="I15" i="3" s="1"/>
  <c r="H15" i="3"/>
  <c r="D13" i="3"/>
  <c r="E13" i="3" s="1"/>
  <c r="I13" i="3" s="1"/>
  <c r="H13" i="3"/>
  <c r="D9" i="3"/>
  <c r="E9" i="3" s="1"/>
  <c r="I9" i="3" s="1"/>
  <c r="H9" i="3"/>
  <c r="D11" i="3"/>
  <c r="E11" i="3" s="1"/>
  <c r="I11" i="3" s="1"/>
  <c r="H11" i="3"/>
  <c r="D7" i="3"/>
  <c r="E7" i="3" s="1"/>
  <c r="I7" i="3" s="1"/>
  <c r="H7" i="3"/>
  <c r="D5" i="3"/>
  <c r="E5" i="3" s="1"/>
  <c r="I5" i="3" s="1"/>
  <c r="H5" i="3"/>
</calcChain>
</file>

<file path=xl/sharedStrings.xml><?xml version="1.0" encoding="utf-8"?>
<sst xmlns="http://schemas.openxmlformats.org/spreadsheetml/2006/main" count="41" uniqueCount="29">
  <si>
    <t>Target</t>
  </si>
  <si>
    <t>de-PAM-ed</t>
  </si>
  <si>
    <t>Complement</t>
  </si>
  <si>
    <t>Rev</t>
  </si>
  <si>
    <t>Complement with PAM</t>
  </si>
  <si>
    <t>Forward</t>
  </si>
  <si>
    <t>Reverse</t>
  </si>
  <si>
    <t>TGTGAAAGTCACGATCAACGAGG</t>
  </si>
  <si>
    <t>EXAMPLE</t>
  </si>
  <si>
    <t>Bait Oligonucleotides</t>
  </si>
  <si>
    <t>sgRNA Oligonucleotides</t>
  </si>
  <si>
    <t>Genomic Target Sequence 
(including PAM at 3')</t>
  </si>
  <si>
    <t>Transgenic Sequence (payload)</t>
  </si>
  <si>
    <t>CRISPR Targets Target Sequence (including PAM at 3')</t>
  </si>
  <si>
    <t>Construct Problem? (alter transgene)</t>
  </si>
  <si>
    <t>SCIP Payload Frag 1</t>
  </si>
  <si>
    <t>SCIP Payload Frag 2</t>
  </si>
  <si>
    <t>Transgene Description</t>
  </si>
  <si>
    <t>(inserts in same orientation as sgRNA)</t>
  </si>
  <si>
    <t>Genomic Target</t>
  </si>
  <si>
    <t>Eco31I (BsaI)?</t>
  </si>
  <si>
    <t>BpiI?</t>
  </si>
  <si>
    <t>(order fragment synthesis)</t>
  </si>
  <si>
    <t>CD19-28z CAR (EXAMPLE)</t>
  </si>
  <si>
    <t>atgctcaggctgctcttggctctcaacttattcccttcaattcaagtaacaggagggtcttcggactacaaggatcatgacggagactataaggatcacgatattgattacaaagatgacgacgacaaagacatccagatgacacagactacatcctccctgtctgcctctctgggagacagagtcaccatcagttgcagggcaagtcaggacatctctaagtatttgaattggtatcagcagaaaccagatggaactgttaaactcctgatctaccatacatcaagattacactcaggagtcccatcaaggttcagtggcagtgggtctggaacagattattctctcaccattagcaacctggagcaagaagatattgccacttacttttgccaacagggtaatacgcttccgtacacgttcggaggggggactaagttggaaataacaggctccacctctggatccggcaagcccggatctggcgagggatccaccaagggcgaggtgaaactgcaggagtcaggacctggcctggtggcgccctcacagagcctgtccgtcacatgcactgtctcaggggtctcattacccgactatggtgtaagctggattcgccagcctccacgaaagggtctggagtggctgggagtaatatggggtagtgaaaccacatactataattcagctctcaaatccagactgaccatcatcaaggacaactccaagagccaagttttcttaaaaatgaacagtctgcaaactgatgacacagccatttactactgtgccaaacattattactacggtggtagctatgctatggactactggggtcaaggaacctcagtcaccgtctcctcagcggccgcaggtaccaccacaacgcccgctcctcggccaccgacgccagcgccaactattgcgagtcagcctctcagtctgcgacctgaggcttgtcgaccagcagccggaggcgcagtgcacacgagggggctggacttcgcctgtgatagaagacctccttctaagcccttttgggtgctggtggtggttggtggagtcctggcttgctatagcttgctagtaacagtggcctttattattttctgggtgaggagtaagaggagcaggctcctgcacagtgactacatgaacatgactcccaggcggcccggacccacccgcaagcattaccagccctatgccccaccacgcgacttcgcagcctatcgctccgctagcctgagagtgaagttcagcaggagcgcagacgcccccgcgtaccagcagggccagaaccagctctataacgagctcaatctaggacgaagagaggagtacgatgttttggacaagagacgtggccgggaccctgagatggggggaaagccgcagagaaggaagaaccctcaggaaggcctgtacaatgaactgcagaaagataagatggcggaggcctacagtgagattgggatgaaaggcgagcgccggaggggcaaggggcacgatggcctttaccagggtctcagtacagccaccaaggacacctacgacgcccttcacatgcaggccctgccccctcgctaa</t>
  </si>
  <si>
    <t>EXAMPLE hTRAC</t>
  </si>
  <si>
    <t>TCTCTCAGCTGGTACACGGCAGG</t>
  </si>
  <si>
    <t>BFP (EXAMPLE)</t>
  </si>
  <si>
    <t>ggcagcggcgccaccaacttcagcctgctgaagcaggccggcgacgtggaggagaaccccggccccagcgagctgattaaggagaacatgcacatgaagctgtacatggagggcaccgtggacaaccatcacttcaagtgcacatccgagggcgaaggcaagccctacgagggcacccagaccatgagaatcaaggtggtcgagggcggccctctccccttcgccttcgacatcctggctactagcttcctctacggcagcaagaccttcatcaaccacacccagggcatccccgacttcttcaagcagtccttccctgagggcttcacatgggagagagtcaccacatacgaggacgggggcgtgctgaccgctacccaggacaccagcctccaggacggctgcctcatctacaacgtcaagatcagaggggtgaacttcacatccaacggccctgtgatgcagaagaaaacactcggctgggaggccttcaccgaaacgctgtaccccgctgacggcggcctggaaggcagaaacgacatggccctgaagctcgtgggcgggagccatctgatcgcaaacatcaagaccacatatagatccaagaaacccgctaagaacctcaagatgcctggcgtctactatgtggactacagactggaaagaatcaaggaggccaacaacgaaacctacgtcgagcagcacgaggtggcagtggccagatactgcgacctccctagcaaactggggcacaagcttaat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</si>
</sst>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rgb="FF000000"/>
      <name val="Calibri"/>
    </font>
    <font>
      <sz val="11"/>
      <name val="Calibri"/>
    </font>
    <font>
      <sz val="11"/>
      <color rgb="FF000000"/>
      <name val="Inconsolata"/>
    </font>
    <font>
      <b/>
      <u/>
      <sz val="11"/>
      <color rgb="FF000000"/>
      <name val="Calibri"/>
    </font>
    <font>
      <b/>
      <u/>
      <sz val="14"/>
      <color rgb="FF000000"/>
      <name val="Calibri"/>
    </font>
    <font>
      <b/>
      <u/>
      <sz val="14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sz val="9"/>
      <color rgb="FF333333"/>
      <name val="Courier New"/>
    </font>
    <font>
      <b/>
      <u/>
      <sz val="14"/>
      <color rgb="FF000000"/>
      <name val="Calibri"/>
      <family val="2"/>
    </font>
    <font>
      <b/>
      <u/>
      <sz val="14"/>
      <name val="Calibri"/>
      <family val="2"/>
    </font>
    <font>
      <u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8"/>
      <color rgb="FF333333"/>
      <name val="Courier New"/>
      <family val="3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CCCCCC"/>
        <bgColor rgb="FFCCCCCC"/>
      </patternFill>
    </fill>
    <fill>
      <patternFill patternType="solid">
        <fgColor theme="0" tint="-0.34998626667073579"/>
        <bgColor rgb="FFBFBFB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CCCCCC"/>
      </patternFill>
    </fill>
    <fill>
      <patternFill patternType="solid">
        <fgColor theme="0" tint="-0.249977111117893"/>
        <bgColor rgb="FFFF00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BFBFBF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0" fillId="2" borderId="1" xfId="0" applyFont="1" applyFill="1" applyBorder="1" applyAlignment="1"/>
    <xf numFmtId="0" fontId="0" fillId="2" borderId="2" xfId="0" applyFont="1" applyFill="1" applyBorder="1" applyAlignment="1"/>
    <xf numFmtId="0" fontId="0" fillId="0" borderId="0" xfId="0" applyFont="1" applyAlignment="1"/>
    <xf numFmtId="0" fontId="11" fillId="0" borderId="0" xfId="0" applyFont="1" applyAlignment="1">
      <alignment horizontal="left"/>
    </xf>
    <xf numFmtId="0" fontId="0" fillId="2" borderId="3" xfId="0" applyFont="1" applyFill="1" applyBorder="1" applyAlignment="1"/>
    <xf numFmtId="0" fontId="2" fillId="3" borderId="0" xfId="0" applyFont="1" applyFill="1" applyAlignment="1"/>
    <xf numFmtId="0" fontId="0" fillId="2" borderId="9" xfId="0" applyFont="1" applyFill="1" applyBorder="1" applyAlignment="1"/>
    <xf numFmtId="0" fontId="0" fillId="0" borderId="0" xfId="0" applyFont="1" applyAlignment="1">
      <alignment horizontal="left"/>
    </xf>
    <xf numFmtId="0" fontId="0" fillId="4" borderId="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7" borderId="0" xfId="0" applyFont="1" applyFill="1"/>
    <xf numFmtId="0" fontId="16" fillId="8" borderId="0" xfId="0" applyFont="1" applyFill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0" fontId="0" fillId="9" borderId="9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7" fillId="0" borderId="0" xfId="0" applyFont="1" applyAlignment="1"/>
    <xf numFmtId="0" fontId="17" fillId="0" borderId="0" xfId="0" applyFont="1" applyAlignment="1">
      <alignment vertical="center"/>
    </xf>
    <xf numFmtId="0" fontId="18" fillId="0" borderId="0" xfId="0" applyFont="1" applyAlignment="1"/>
    <xf numFmtId="0" fontId="0" fillId="10" borderId="0" xfId="0" applyFont="1" applyFill="1" applyAlignment="1"/>
    <xf numFmtId="0" fontId="15" fillId="4" borderId="4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4" borderId="9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6" fillId="5" borderId="0" xfId="0" applyFont="1" applyFill="1" applyAlignment="1">
      <alignment horizontal="center"/>
    </xf>
  </cellXfs>
  <cellStyles count="1">
    <cellStyle name="Normal" xfId="0" builtinId="0"/>
  </cellStyles>
  <dxfs count="2">
    <dxf>
      <font>
        <b/>
        <i val="0"/>
        <color rgb="FFFF0000"/>
      </font>
      <fill>
        <patternFill>
          <bgColor rgb="FFFFFF00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workbookViewId="0">
      <selection activeCell="K3" sqref="K3"/>
    </sheetView>
  </sheetViews>
  <sheetFormatPr defaultColWidth="17.28515625" defaultRowHeight="15" customHeight="1"/>
  <cols>
    <col min="1" max="1" width="18.28515625" customWidth="1"/>
    <col min="2" max="2" width="24.5703125" bestFit="1" customWidth="1"/>
    <col min="3" max="3" width="25.5703125" hidden="1" customWidth="1"/>
    <col min="4" max="4" width="4.140625" hidden="1" customWidth="1"/>
    <col min="5" max="5" width="8.28515625" hidden="1" customWidth="1"/>
    <col min="6" max="6" width="3.7109375" hidden="1" customWidth="1"/>
    <col min="7" max="7" width="15" hidden="1" customWidth="1"/>
    <col min="8" max="8" width="31.7109375" customWidth="1"/>
    <col min="9" max="10" width="32.42578125" customWidth="1"/>
    <col min="11" max="11" width="32.140625" customWidth="1"/>
    <col min="12" max="15" width="8.7109375" customWidth="1"/>
  </cols>
  <sheetData>
    <row r="1" spans="1:11" ht="18" customHeight="1">
      <c r="A1" s="9"/>
      <c r="B1" s="36" t="s">
        <v>11</v>
      </c>
      <c r="C1" s="9"/>
      <c r="D1" s="9"/>
      <c r="E1" s="9"/>
      <c r="F1" s="10"/>
      <c r="G1" s="11"/>
      <c r="H1" s="38" t="s">
        <v>10</v>
      </c>
      <c r="I1" s="39"/>
      <c r="J1" s="40" t="s">
        <v>9</v>
      </c>
      <c r="K1" s="41"/>
    </row>
    <row r="2" spans="1:11" ht="14.25" customHeight="1">
      <c r="A2" s="12" t="s">
        <v>0</v>
      </c>
      <c r="B2" s="37"/>
      <c r="C2" s="13" t="s">
        <v>1</v>
      </c>
      <c r="D2" s="13"/>
      <c r="E2" s="13" t="s">
        <v>2</v>
      </c>
      <c r="F2" s="14" t="s">
        <v>3</v>
      </c>
      <c r="G2" s="15" t="s">
        <v>4</v>
      </c>
      <c r="H2" s="16" t="s">
        <v>5</v>
      </c>
      <c r="I2" s="17" t="s">
        <v>6</v>
      </c>
      <c r="J2" s="18" t="s">
        <v>5</v>
      </c>
      <c r="K2" s="18" t="s">
        <v>6</v>
      </c>
    </row>
    <row r="3" spans="1:11" ht="14.25" customHeight="1">
      <c r="A3" s="3" t="s">
        <v>8</v>
      </c>
      <c r="B3" s="4" t="s">
        <v>7</v>
      </c>
      <c r="C3" s="5" t="str">
        <f t="shared" ref="C3" si="0">LEFT(B3,20)</f>
        <v>TGTGAAAGTCACGATCAACG</v>
      </c>
      <c r="D3" s="5" t="str">
        <f t="shared" ref="D3" si="1">SUBSTITUTE( SUBSTITUTE( SUBSTITUTE( SUBSTITUTE( SUBSTITUTE( SUBSTITUTE( SUBSTITUTE( SUBSTITUTE(C3, "A", 1), "C", 2), "G", 3),"T", 4), 1, "T"), 2, "G"), 3, "C"), 4, "A")</f>
        <v>ACACTTTCAGTGCTAGTTGC</v>
      </c>
      <c r="E3" s="5" t="str">
        <f t="shared" ref="E3" si="2">MID(D3,30,1) &amp; MID(D3,29,1) &amp; MID(D3,28,1) &amp; MID(D3,27,1) &amp; MID(D3,26,1) &amp; MID(D3,25,1) &amp; MID(D3,24,1) &amp; MID(D3,23,1) &amp; MID(D3,22,1) &amp; MID(D3,21,1) &amp; MID(D3,20,1) &amp; MID(D3,19,1) &amp; MID(D3,18,1) &amp; MID(D3,17,1) &amp; MID(D3,16,1) &amp; MID(D3,15,1) &amp; MID(D3,14,1) &amp; MID(D3,13,1) &amp; MID(D3,12,1) &amp; MID(D3,11,1) &amp; MID(D3,10,1) &amp; MID(D3,9,1) &amp; MID(D3,8,1) &amp; MID(D3,7,1) &amp; MID(D3,6,1) &amp; MID(D3,5,1) &amp; MID(D3,4,1) &amp; MID(D3,3,1) &amp; MID(D3,2,1) &amp; MID(D3,1,1)</f>
        <v>CGTTGATCGTGACTTTCACA</v>
      </c>
      <c r="F3" s="6" t="str">
        <f t="shared" ref="F3" si="3">SUBSTITUTE( SUBSTITUTE( SUBSTITUTE( SUBSTITUTE( SUBSTITUTE( SUBSTITUTE( SUBSTITUTE( SUBSTITUTE(B3, "A", 1), "C", 2), "G", 3),"T", 4), 1, "T"), 2, "G"), 3, "C"), 4, "A")</f>
        <v>ACACTTTCAGTGCTAGTTGCTCC</v>
      </c>
      <c r="G3" s="7" t="str">
        <f t="shared" ref="G3" si="4">MID(F3,30,1) &amp; MID(F3,29,1) &amp; MID(F3,28,1) &amp; MID(F3,27,1) &amp; MID(F3,26,1) &amp; MID(F3,25,1) &amp; MID(F3,24,1) &amp; MID(F3,23,1) &amp; MID(F3,22,1) &amp; MID(F3,21,1) &amp; MID(F3,20,1) &amp; MID(F3,19,1) &amp; MID(F3,18,1) &amp; MID(F3,17,1) &amp; MID(F3,16,1) &amp; MID(F3,15,1) &amp; MID(F3,14,1) &amp; MID(F3,13,1) &amp; MID(F3,12,1) &amp; MID(F3,11,1) &amp; MID(F3,10,1) &amp; MID(F3,9,1) &amp; MID(F3,8,1) &amp; MID(F3,7,1) &amp; MID(F3,6,1) &amp; MID(F3,5,1) &amp; MID(F3,4,1) &amp; MID(F3,3,1) &amp; MID(F3,2,1) &amp; MID(F3,1,1)</f>
        <v>CCTCGTTGATCGTGACTTTCACA</v>
      </c>
      <c r="H3" s="2" t="str">
        <f t="shared" ref="H3" si="5">"CACCG"&amp;C3</f>
        <v>CACCGTGTGAAAGTCACGATCAACG</v>
      </c>
      <c r="I3" s="1" t="str">
        <f t="shared" ref="I3" si="6">"AAAC"&amp;E3&amp;"C"</f>
        <v>AAACCGTTGATCGTGACTTTCACAC</v>
      </c>
      <c r="J3" s="19" t="str">
        <f t="shared" ref="J3" si="7">"GCCT"&amp;B3</f>
        <v>GCCTTGTGAAAGTCACGATCAACGAGG</v>
      </c>
      <c r="K3" s="19" t="str">
        <f t="shared" ref="K3" si="8">"TAGC"&amp;G3</f>
        <v>TAGCCCTCGTTGATCGTGACTTTCACA</v>
      </c>
    </row>
    <row r="4" spans="1:11" ht="14.25" customHeight="1">
      <c r="A4" s="3"/>
      <c r="B4" s="8"/>
      <c r="C4" s="5" t="str">
        <f t="shared" ref="C4:C20" si="9">LEFT(B4,20)</f>
        <v/>
      </c>
      <c r="D4" s="5" t="str">
        <f t="shared" ref="D4:D20" si="10">SUBSTITUTE( SUBSTITUTE( SUBSTITUTE( SUBSTITUTE( SUBSTITUTE( SUBSTITUTE( SUBSTITUTE( SUBSTITUTE(C4, "A", 1), "C", 2), "G", 3),"T", 4), 1, "T"), 2, "G"), 3, "C"), 4, "A")</f>
        <v/>
      </c>
      <c r="E4" s="5" t="str">
        <f t="shared" ref="E4:E20" si="11">MID(D4,30,1) &amp; MID(D4,29,1) &amp; MID(D4,28,1) &amp; MID(D4,27,1) &amp; MID(D4,26,1) &amp; MID(D4,25,1) &amp; MID(D4,24,1) &amp; MID(D4,23,1) &amp; MID(D4,22,1) &amp; MID(D4,21,1) &amp; MID(D4,20,1) &amp; MID(D4,19,1) &amp; MID(D4,18,1) &amp; MID(D4,17,1) &amp; MID(D4,16,1) &amp; MID(D4,15,1) &amp; MID(D4,14,1) &amp; MID(D4,13,1) &amp; MID(D4,12,1) &amp; MID(D4,11,1) &amp; MID(D4,10,1) &amp; MID(D4,9,1) &amp; MID(D4,8,1) &amp; MID(D4,7,1) &amp; MID(D4,6,1) &amp; MID(D4,5,1) &amp; MID(D4,4,1) &amp; MID(D4,3,1) &amp; MID(D4,2,1) &amp; MID(D4,1,1)</f>
        <v/>
      </c>
      <c r="F4" s="6" t="str">
        <f t="shared" ref="F4:F20" si="12">SUBSTITUTE( SUBSTITUTE( SUBSTITUTE( SUBSTITUTE( SUBSTITUTE( SUBSTITUTE( SUBSTITUTE( SUBSTITUTE(B4, "A", 1), "C", 2), "G", 3),"T", 4), 1, "T"), 2, "G"), 3, "C"), 4, "A")</f>
        <v/>
      </c>
      <c r="G4" s="7" t="str">
        <f t="shared" ref="G4:G20" si="13">MID(F4,30,1) &amp; MID(F4,29,1) &amp; MID(F4,28,1) &amp; MID(F4,27,1) &amp; MID(F4,26,1) &amp; MID(F4,25,1) &amp; MID(F4,24,1) &amp; MID(F4,23,1) &amp; MID(F4,22,1) &amp; MID(F4,21,1) &amp; MID(F4,20,1) &amp; MID(F4,19,1) &amp; MID(F4,18,1) &amp; MID(F4,17,1) &amp; MID(F4,16,1) &amp; MID(F4,15,1) &amp; MID(F4,14,1) &amp; MID(F4,13,1) &amp; MID(F4,12,1) &amp; MID(F4,11,1) &amp; MID(F4,10,1) &amp; MID(F4,9,1) &amp; MID(F4,8,1) &amp; MID(F4,7,1) &amp; MID(F4,6,1) &amp; MID(F4,5,1) &amp; MID(F4,4,1) &amp; MID(F4,3,1) &amp; MID(F4,2,1) &amp; MID(F4,1,1)</f>
        <v/>
      </c>
      <c r="H4" s="2" t="str">
        <f t="shared" ref="H4:H20" si="14">"CACCG"&amp;C4</f>
        <v>CACCG</v>
      </c>
      <c r="I4" s="1" t="str">
        <f t="shared" ref="I4:I20" si="15">"AAAC"&amp;E4&amp;"C"</f>
        <v>AAACC</v>
      </c>
      <c r="J4" s="19" t="str">
        <f t="shared" ref="J4:J20" si="16">"GCCT"&amp;B4</f>
        <v>GCCT</v>
      </c>
      <c r="K4" s="19" t="str">
        <f t="shared" ref="K4:K20" si="17">"TAGC"&amp;G4</f>
        <v>TAGC</v>
      </c>
    </row>
    <row r="5" spans="1:11" ht="14.25" customHeight="1">
      <c r="A5" s="3"/>
      <c r="B5" s="8"/>
      <c r="C5" s="5" t="str">
        <f t="shared" si="9"/>
        <v/>
      </c>
      <c r="D5" s="5" t="str">
        <f t="shared" si="10"/>
        <v/>
      </c>
      <c r="E5" s="5" t="str">
        <f t="shared" si="11"/>
        <v/>
      </c>
      <c r="F5" s="6" t="str">
        <f t="shared" si="12"/>
        <v/>
      </c>
      <c r="G5" s="7" t="str">
        <f t="shared" si="13"/>
        <v/>
      </c>
      <c r="H5" s="2" t="str">
        <f t="shared" si="14"/>
        <v>CACCG</v>
      </c>
      <c r="I5" s="1" t="str">
        <f t="shared" si="15"/>
        <v>AAACC</v>
      </c>
      <c r="J5" s="19" t="str">
        <f t="shared" si="16"/>
        <v>GCCT</v>
      </c>
      <c r="K5" s="19" t="str">
        <f t="shared" si="17"/>
        <v>TAGC</v>
      </c>
    </row>
    <row r="6" spans="1:11" ht="14.25" customHeight="1">
      <c r="A6" s="3"/>
      <c r="B6" s="8"/>
      <c r="C6" s="5" t="str">
        <f t="shared" si="9"/>
        <v/>
      </c>
      <c r="D6" s="5" t="str">
        <f t="shared" si="10"/>
        <v/>
      </c>
      <c r="E6" s="5" t="str">
        <f t="shared" si="11"/>
        <v/>
      </c>
      <c r="F6" s="6" t="str">
        <f t="shared" si="12"/>
        <v/>
      </c>
      <c r="G6" s="7" t="str">
        <f t="shared" si="13"/>
        <v/>
      </c>
      <c r="H6" s="2" t="str">
        <f t="shared" si="14"/>
        <v>CACCG</v>
      </c>
      <c r="I6" s="1" t="str">
        <f t="shared" si="15"/>
        <v>AAACC</v>
      </c>
      <c r="J6" s="19" t="str">
        <f t="shared" si="16"/>
        <v>GCCT</v>
      </c>
      <c r="K6" s="19" t="str">
        <f t="shared" si="17"/>
        <v>TAGC</v>
      </c>
    </row>
    <row r="7" spans="1:11" ht="14.25" customHeight="1">
      <c r="A7" s="3"/>
      <c r="B7" s="8"/>
      <c r="C7" s="5" t="str">
        <f t="shared" si="9"/>
        <v/>
      </c>
      <c r="D7" s="5" t="str">
        <f t="shared" si="10"/>
        <v/>
      </c>
      <c r="E7" s="5" t="str">
        <f t="shared" si="11"/>
        <v/>
      </c>
      <c r="F7" s="6" t="str">
        <f t="shared" si="12"/>
        <v/>
      </c>
      <c r="G7" s="7" t="str">
        <f t="shared" si="13"/>
        <v/>
      </c>
      <c r="H7" s="2" t="str">
        <f t="shared" si="14"/>
        <v>CACCG</v>
      </c>
      <c r="I7" s="1" t="str">
        <f t="shared" si="15"/>
        <v>AAACC</v>
      </c>
      <c r="J7" s="19" t="str">
        <f t="shared" si="16"/>
        <v>GCCT</v>
      </c>
      <c r="K7" s="19" t="str">
        <f t="shared" si="17"/>
        <v>TAGC</v>
      </c>
    </row>
    <row r="8" spans="1:11" ht="14.25" customHeight="1">
      <c r="A8" s="3"/>
      <c r="B8" s="8"/>
      <c r="C8" s="5" t="str">
        <f t="shared" si="9"/>
        <v/>
      </c>
      <c r="D8" s="5" t="str">
        <f t="shared" si="10"/>
        <v/>
      </c>
      <c r="E8" s="5" t="str">
        <f t="shared" si="11"/>
        <v/>
      </c>
      <c r="F8" s="6" t="str">
        <f t="shared" si="12"/>
        <v/>
      </c>
      <c r="G8" s="7" t="str">
        <f t="shared" si="13"/>
        <v/>
      </c>
      <c r="H8" s="2" t="str">
        <f t="shared" si="14"/>
        <v>CACCG</v>
      </c>
      <c r="I8" s="1" t="str">
        <f t="shared" si="15"/>
        <v>AAACC</v>
      </c>
      <c r="J8" s="19" t="str">
        <f t="shared" si="16"/>
        <v>GCCT</v>
      </c>
      <c r="K8" s="19" t="str">
        <f t="shared" si="17"/>
        <v>TAGC</v>
      </c>
    </row>
    <row r="9" spans="1:11" ht="14.25" customHeight="1">
      <c r="A9" s="3"/>
      <c r="B9" s="8"/>
      <c r="C9" s="5" t="str">
        <f t="shared" si="9"/>
        <v/>
      </c>
      <c r="D9" s="5" t="str">
        <f t="shared" si="10"/>
        <v/>
      </c>
      <c r="E9" s="5" t="str">
        <f t="shared" si="11"/>
        <v/>
      </c>
      <c r="F9" s="6" t="str">
        <f t="shared" si="12"/>
        <v/>
      </c>
      <c r="G9" s="7" t="str">
        <f t="shared" si="13"/>
        <v/>
      </c>
      <c r="H9" s="2" t="str">
        <f t="shared" si="14"/>
        <v>CACCG</v>
      </c>
      <c r="I9" s="1" t="str">
        <f t="shared" si="15"/>
        <v>AAACC</v>
      </c>
      <c r="J9" s="19" t="str">
        <f t="shared" si="16"/>
        <v>GCCT</v>
      </c>
      <c r="K9" s="19" t="str">
        <f t="shared" si="17"/>
        <v>TAGC</v>
      </c>
    </row>
    <row r="10" spans="1:11" ht="14.25" customHeight="1">
      <c r="A10" s="3"/>
      <c r="B10" s="8"/>
      <c r="C10" s="5" t="str">
        <f t="shared" si="9"/>
        <v/>
      </c>
      <c r="D10" s="5" t="str">
        <f t="shared" si="10"/>
        <v/>
      </c>
      <c r="E10" s="5" t="str">
        <f t="shared" si="11"/>
        <v/>
      </c>
      <c r="F10" s="6" t="str">
        <f t="shared" si="12"/>
        <v/>
      </c>
      <c r="G10" s="7" t="str">
        <f t="shared" si="13"/>
        <v/>
      </c>
      <c r="H10" s="2" t="str">
        <f t="shared" si="14"/>
        <v>CACCG</v>
      </c>
      <c r="I10" s="1" t="str">
        <f t="shared" si="15"/>
        <v>AAACC</v>
      </c>
      <c r="J10" s="19" t="str">
        <f t="shared" si="16"/>
        <v>GCCT</v>
      </c>
      <c r="K10" s="19" t="str">
        <f t="shared" si="17"/>
        <v>TAGC</v>
      </c>
    </row>
    <row r="11" spans="1:11" ht="14.25" customHeight="1">
      <c r="A11" s="3"/>
      <c r="B11" s="8"/>
      <c r="C11" s="5" t="str">
        <f t="shared" si="9"/>
        <v/>
      </c>
      <c r="D11" s="5" t="str">
        <f t="shared" si="10"/>
        <v/>
      </c>
      <c r="E11" s="5" t="str">
        <f t="shared" si="11"/>
        <v/>
      </c>
      <c r="F11" s="6" t="str">
        <f t="shared" si="12"/>
        <v/>
      </c>
      <c r="G11" s="7" t="str">
        <f t="shared" si="13"/>
        <v/>
      </c>
      <c r="H11" s="2" t="str">
        <f t="shared" si="14"/>
        <v>CACCG</v>
      </c>
      <c r="I11" s="1" t="str">
        <f t="shared" si="15"/>
        <v>AAACC</v>
      </c>
      <c r="J11" s="19" t="str">
        <f t="shared" si="16"/>
        <v>GCCT</v>
      </c>
      <c r="K11" s="19" t="str">
        <f t="shared" si="17"/>
        <v>TAGC</v>
      </c>
    </row>
    <row r="12" spans="1:11" ht="14.25" customHeight="1">
      <c r="A12" s="3"/>
      <c r="B12" s="8"/>
      <c r="C12" s="5" t="str">
        <f t="shared" si="9"/>
        <v/>
      </c>
      <c r="D12" s="5" t="str">
        <f t="shared" si="10"/>
        <v/>
      </c>
      <c r="E12" s="5" t="str">
        <f t="shared" si="11"/>
        <v/>
      </c>
      <c r="F12" s="6" t="str">
        <f t="shared" si="12"/>
        <v/>
      </c>
      <c r="G12" s="7" t="str">
        <f t="shared" si="13"/>
        <v/>
      </c>
      <c r="H12" s="2" t="str">
        <f t="shared" si="14"/>
        <v>CACCG</v>
      </c>
      <c r="I12" s="1" t="str">
        <f t="shared" si="15"/>
        <v>AAACC</v>
      </c>
      <c r="J12" s="19" t="str">
        <f t="shared" si="16"/>
        <v>GCCT</v>
      </c>
      <c r="K12" s="19" t="str">
        <f t="shared" si="17"/>
        <v>TAGC</v>
      </c>
    </row>
    <row r="13" spans="1:11" ht="14.25" customHeight="1">
      <c r="A13" s="3"/>
      <c r="B13" s="8"/>
      <c r="C13" s="5" t="str">
        <f t="shared" si="9"/>
        <v/>
      </c>
      <c r="D13" s="5" t="str">
        <f t="shared" si="10"/>
        <v/>
      </c>
      <c r="E13" s="5" t="str">
        <f t="shared" si="11"/>
        <v/>
      </c>
      <c r="F13" s="6" t="str">
        <f t="shared" si="12"/>
        <v/>
      </c>
      <c r="G13" s="7" t="str">
        <f t="shared" si="13"/>
        <v/>
      </c>
      <c r="H13" s="2" t="str">
        <f t="shared" si="14"/>
        <v>CACCG</v>
      </c>
      <c r="I13" s="1" t="str">
        <f t="shared" si="15"/>
        <v>AAACC</v>
      </c>
      <c r="J13" s="19" t="str">
        <f t="shared" si="16"/>
        <v>GCCT</v>
      </c>
      <c r="K13" s="19" t="str">
        <f t="shared" si="17"/>
        <v>TAGC</v>
      </c>
    </row>
    <row r="14" spans="1:11" ht="14.25" customHeight="1">
      <c r="A14" s="3"/>
      <c r="B14" s="8"/>
      <c r="C14" s="5" t="str">
        <f t="shared" si="9"/>
        <v/>
      </c>
      <c r="D14" s="5" t="str">
        <f t="shared" si="10"/>
        <v/>
      </c>
      <c r="E14" s="5" t="str">
        <f t="shared" si="11"/>
        <v/>
      </c>
      <c r="F14" s="6" t="str">
        <f t="shared" si="12"/>
        <v/>
      </c>
      <c r="G14" s="7" t="str">
        <f t="shared" si="13"/>
        <v/>
      </c>
      <c r="H14" s="2" t="str">
        <f t="shared" si="14"/>
        <v>CACCG</v>
      </c>
      <c r="I14" s="1" t="str">
        <f t="shared" si="15"/>
        <v>AAACC</v>
      </c>
      <c r="J14" s="19" t="str">
        <f t="shared" si="16"/>
        <v>GCCT</v>
      </c>
      <c r="K14" s="19" t="str">
        <f t="shared" si="17"/>
        <v>TAGC</v>
      </c>
    </row>
    <row r="15" spans="1:11" ht="14.25" customHeight="1">
      <c r="A15" s="3"/>
      <c r="B15" s="8"/>
      <c r="C15" s="5" t="str">
        <f t="shared" si="9"/>
        <v/>
      </c>
      <c r="D15" s="5" t="str">
        <f t="shared" si="10"/>
        <v/>
      </c>
      <c r="E15" s="5" t="str">
        <f t="shared" si="11"/>
        <v/>
      </c>
      <c r="F15" s="6" t="str">
        <f t="shared" si="12"/>
        <v/>
      </c>
      <c r="G15" s="7" t="str">
        <f t="shared" si="13"/>
        <v/>
      </c>
      <c r="H15" s="2" t="str">
        <f t="shared" si="14"/>
        <v>CACCG</v>
      </c>
      <c r="I15" s="1" t="str">
        <f t="shared" si="15"/>
        <v>AAACC</v>
      </c>
      <c r="J15" s="19" t="str">
        <f t="shared" si="16"/>
        <v>GCCT</v>
      </c>
      <c r="K15" s="19" t="str">
        <f t="shared" si="17"/>
        <v>TAGC</v>
      </c>
    </row>
    <row r="16" spans="1:11" ht="14.25" customHeight="1">
      <c r="A16" s="3"/>
      <c r="B16" s="8"/>
      <c r="C16" s="5" t="str">
        <f t="shared" si="9"/>
        <v/>
      </c>
      <c r="D16" s="5" t="str">
        <f t="shared" si="10"/>
        <v/>
      </c>
      <c r="E16" s="5" t="str">
        <f t="shared" si="11"/>
        <v/>
      </c>
      <c r="F16" s="6" t="str">
        <f t="shared" si="12"/>
        <v/>
      </c>
      <c r="G16" s="7" t="str">
        <f t="shared" si="13"/>
        <v/>
      </c>
      <c r="H16" s="2" t="str">
        <f t="shared" si="14"/>
        <v>CACCG</v>
      </c>
      <c r="I16" s="1" t="str">
        <f t="shared" si="15"/>
        <v>AAACC</v>
      </c>
      <c r="J16" s="19" t="str">
        <f t="shared" si="16"/>
        <v>GCCT</v>
      </c>
      <c r="K16" s="19" t="str">
        <f t="shared" si="17"/>
        <v>TAGC</v>
      </c>
    </row>
    <row r="17" spans="1:11" ht="14.25" customHeight="1">
      <c r="A17" s="3"/>
      <c r="B17" s="8"/>
      <c r="C17" s="5" t="str">
        <f t="shared" si="9"/>
        <v/>
      </c>
      <c r="D17" s="5" t="str">
        <f t="shared" si="10"/>
        <v/>
      </c>
      <c r="E17" s="5" t="str">
        <f t="shared" si="11"/>
        <v/>
      </c>
      <c r="F17" s="6" t="str">
        <f t="shared" si="12"/>
        <v/>
      </c>
      <c r="G17" s="7" t="str">
        <f t="shared" si="13"/>
        <v/>
      </c>
      <c r="H17" s="2" t="str">
        <f t="shared" si="14"/>
        <v>CACCG</v>
      </c>
      <c r="I17" s="1" t="str">
        <f t="shared" si="15"/>
        <v>AAACC</v>
      </c>
      <c r="J17" s="19" t="str">
        <f t="shared" si="16"/>
        <v>GCCT</v>
      </c>
      <c r="K17" s="19" t="str">
        <f t="shared" si="17"/>
        <v>TAGC</v>
      </c>
    </row>
    <row r="18" spans="1:11" ht="14.25" customHeight="1">
      <c r="A18" s="3"/>
      <c r="B18" s="8"/>
      <c r="C18" s="5" t="str">
        <f t="shared" si="9"/>
        <v/>
      </c>
      <c r="D18" s="5" t="str">
        <f t="shared" si="10"/>
        <v/>
      </c>
      <c r="E18" s="5" t="str">
        <f t="shared" si="11"/>
        <v/>
      </c>
      <c r="F18" s="6" t="str">
        <f t="shared" si="12"/>
        <v/>
      </c>
      <c r="G18" s="7" t="str">
        <f t="shared" si="13"/>
        <v/>
      </c>
      <c r="H18" s="2" t="str">
        <f t="shared" si="14"/>
        <v>CACCG</v>
      </c>
      <c r="I18" s="1" t="str">
        <f t="shared" si="15"/>
        <v>AAACC</v>
      </c>
      <c r="J18" s="19" t="str">
        <f t="shared" si="16"/>
        <v>GCCT</v>
      </c>
      <c r="K18" s="19" t="str">
        <f t="shared" si="17"/>
        <v>TAGC</v>
      </c>
    </row>
    <row r="19" spans="1:11" ht="14.25" customHeight="1">
      <c r="A19" s="3"/>
      <c r="B19" s="8"/>
      <c r="C19" s="5" t="str">
        <f t="shared" si="9"/>
        <v/>
      </c>
      <c r="D19" s="5" t="str">
        <f t="shared" si="10"/>
        <v/>
      </c>
      <c r="E19" s="5" t="str">
        <f t="shared" si="11"/>
        <v/>
      </c>
      <c r="F19" s="6" t="str">
        <f t="shared" si="12"/>
        <v/>
      </c>
      <c r="G19" s="7" t="str">
        <f t="shared" si="13"/>
        <v/>
      </c>
      <c r="H19" s="2" t="str">
        <f t="shared" si="14"/>
        <v>CACCG</v>
      </c>
      <c r="I19" s="1" t="str">
        <f t="shared" si="15"/>
        <v>AAACC</v>
      </c>
      <c r="J19" s="19" t="str">
        <f t="shared" si="16"/>
        <v>GCCT</v>
      </c>
      <c r="K19" s="19" t="str">
        <f t="shared" si="17"/>
        <v>TAGC</v>
      </c>
    </row>
    <row r="20" spans="1:11" ht="14.25" customHeight="1">
      <c r="A20" s="3"/>
      <c r="B20" s="8"/>
      <c r="C20" s="5" t="str">
        <f t="shared" si="9"/>
        <v/>
      </c>
      <c r="D20" s="5" t="str">
        <f t="shared" si="10"/>
        <v/>
      </c>
      <c r="E20" s="5" t="str">
        <f t="shared" si="11"/>
        <v/>
      </c>
      <c r="F20" s="6" t="str">
        <f t="shared" si="12"/>
        <v/>
      </c>
      <c r="G20" s="7" t="str">
        <f t="shared" si="13"/>
        <v/>
      </c>
      <c r="H20" s="2" t="str">
        <f t="shared" si="14"/>
        <v>CACCG</v>
      </c>
      <c r="I20" s="1" t="str">
        <f t="shared" si="15"/>
        <v>AAACC</v>
      </c>
      <c r="J20" s="19" t="str">
        <f t="shared" si="16"/>
        <v>GCCT</v>
      </c>
      <c r="K20" s="19" t="str">
        <f t="shared" si="17"/>
        <v>TAGC</v>
      </c>
    </row>
  </sheetData>
  <mergeCells count="3">
    <mergeCell ref="B1:B2"/>
    <mergeCell ref="H1:I1"/>
    <mergeCell ref="J1:K1"/>
  </mergeCells>
  <conditionalFormatting sqref="J1:K1">
    <cfRule type="notContainsBlanks" dxfId="1" priority="1">
      <formula>LEN(TRIM(J1))&gt;0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D9" sqref="A9:D10"/>
    </sheetView>
  </sheetViews>
  <sheetFormatPr defaultColWidth="17.28515625" defaultRowHeight="15"/>
  <cols>
    <col min="1" max="1" width="23.42578125" style="3" bestFit="1" customWidth="1"/>
    <col min="2" max="2" width="34.85546875" style="3" customWidth="1"/>
    <col min="3" max="3" width="18.28515625" style="3" customWidth="1"/>
    <col min="4" max="4" width="36.28515625" style="3" customWidth="1"/>
    <col min="5" max="5" width="25.5703125" style="3" hidden="1" customWidth="1"/>
    <col min="6" max="6" width="4.140625" style="3" hidden="1" customWidth="1"/>
    <col min="7" max="7" width="8.28515625" style="3" hidden="1" customWidth="1"/>
    <col min="8" max="8" width="3.7109375" style="3" hidden="1" customWidth="1"/>
    <col min="9" max="9" width="15" style="3" hidden="1" customWidth="1"/>
    <col min="10" max="10" width="31.7109375" style="3" customWidth="1"/>
    <col min="11" max="11" width="32.42578125" style="3" customWidth="1"/>
    <col min="12" max="12" width="21.5703125" style="3" bestFit="1" customWidth="1"/>
    <col min="13" max="13" width="18" style="3" customWidth="1"/>
    <col min="14" max="15" width="45.140625" style="3" customWidth="1"/>
    <col min="16" max="20" width="8.7109375" style="3" customWidth="1"/>
    <col min="21" max="16384" width="17.28515625" style="3"/>
  </cols>
  <sheetData>
    <row r="1" spans="1:15" ht="19.5" thickTop="1">
      <c r="A1" s="20"/>
      <c r="B1" s="21" t="s">
        <v>12</v>
      </c>
      <c r="C1" s="22"/>
      <c r="D1" s="42" t="s">
        <v>13</v>
      </c>
      <c r="E1" s="23"/>
      <c r="F1" s="23"/>
      <c r="G1" s="23"/>
      <c r="H1" s="24"/>
      <c r="I1" s="25"/>
      <c r="J1" s="38" t="s">
        <v>10</v>
      </c>
      <c r="K1" s="39"/>
      <c r="L1" s="44" t="s">
        <v>14</v>
      </c>
      <c r="M1" s="44"/>
      <c r="N1" s="26" t="s">
        <v>15</v>
      </c>
      <c r="O1" s="26" t="s">
        <v>16</v>
      </c>
    </row>
    <row r="2" spans="1:15">
      <c r="A2" s="21" t="s">
        <v>17</v>
      </c>
      <c r="B2" s="20" t="s">
        <v>18</v>
      </c>
      <c r="C2" s="27" t="s">
        <v>19</v>
      </c>
      <c r="D2" s="43"/>
      <c r="E2" s="28" t="s">
        <v>1</v>
      </c>
      <c r="F2" s="28"/>
      <c r="G2" s="28" t="s">
        <v>2</v>
      </c>
      <c r="H2" s="29" t="s">
        <v>3</v>
      </c>
      <c r="I2" s="28" t="s">
        <v>4</v>
      </c>
      <c r="J2" s="30" t="s">
        <v>5</v>
      </c>
      <c r="K2" s="31" t="s">
        <v>6</v>
      </c>
      <c r="L2" s="26" t="s">
        <v>20</v>
      </c>
      <c r="M2" s="26" t="s">
        <v>21</v>
      </c>
      <c r="N2" s="26" t="s">
        <v>22</v>
      </c>
      <c r="O2" s="26" t="s">
        <v>22</v>
      </c>
    </row>
    <row r="3" spans="1:15">
      <c r="A3" s="32" t="s">
        <v>23</v>
      </c>
      <c r="B3" s="33" t="s">
        <v>24</v>
      </c>
      <c r="C3" s="32" t="s">
        <v>25</v>
      </c>
      <c r="D3" s="34" t="s">
        <v>26</v>
      </c>
      <c r="E3" s="7" t="str">
        <f t="shared" ref="E3:E20" si="0">LEFT(D3,20)</f>
        <v>TCTCTCAGCTGGTACACGGC</v>
      </c>
      <c r="F3" s="7" t="str">
        <f t="shared" ref="F3:F20" si="1">SUBSTITUTE( SUBSTITUTE( SUBSTITUTE( SUBSTITUTE( SUBSTITUTE( SUBSTITUTE( SUBSTITUTE( SUBSTITUTE(E3, "A", 1), "C", 2), "G", 3),"T", 4), 1, "T"), 2, "G"), 3, "C"), 4, "A")</f>
        <v>AGAGAGTCGACCATGTGCCG</v>
      </c>
      <c r="G3" s="7" t="str">
        <f t="shared" ref="G3:G20" si="2">MID(F3,30,1) &amp; MID(F3,29,1) &amp; MID(F3,28,1) &amp; MID(F3,27,1) &amp; MID(F3,26,1) &amp; MID(F3,25,1) &amp; MID(F3,24,1) &amp; MID(F3,23,1) &amp; MID(F3,22,1) &amp; MID(F3,21,1) &amp; MID(F3,20,1) &amp; MID(F3,19,1) &amp; MID(F3,18,1) &amp; MID(F3,17,1) &amp; MID(F3,16,1) &amp; MID(F3,15,1) &amp; MID(F3,14,1) &amp; MID(F3,13,1) &amp; MID(F3,12,1) &amp; MID(F3,11,1) &amp; MID(F3,10,1) &amp; MID(F3,9,1) &amp; MID(F3,8,1) &amp; MID(F3,7,1) &amp; MID(F3,6,1) &amp; MID(F3,5,1) &amp; MID(F3,4,1) &amp; MID(F3,3,1) &amp; MID(F3,2,1) &amp; MID(F3,1,1)</f>
        <v>GCCGTGTACCAGCTGAGAGA</v>
      </c>
      <c r="H3" s="6" t="str">
        <f t="shared" ref="H3:H20" si="3">SUBSTITUTE( SUBSTITUTE( SUBSTITUTE( SUBSTITUTE( SUBSTITUTE( SUBSTITUTE( SUBSTITUTE( SUBSTITUTE(D3, "A", 1), "C", 2), "G", 3),"T", 4), 1, "T"), 2, "G"), 3, "C"), 4, "A")</f>
        <v>AGAGAGTCGACCATGTGCCGTCC</v>
      </c>
      <c r="I3" s="7" t="str">
        <f t="shared" ref="I3:I20" si="4">MID(H3,30,1) &amp; MID(H3,29,1) &amp; MID(H3,28,1) &amp; MID(H3,27,1) &amp; MID(H3,26,1) &amp; MID(H3,25,1) &amp; MID(H3,24,1) &amp; MID(H3,23,1) &amp; MID(H3,22,1) &amp; MID(H3,21,1) &amp; MID(H3,20,1) &amp; MID(H3,19,1) &amp; MID(H3,18,1) &amp; MID(H3,17,1) &amp; MID(H3,16,1) &amp; MID(H3,15,1) &amp; MID(H3,14,1) &amp; MID(H3,13,1) &amp; MID(H3,12,1) &amp; MID(H3,11,1) &amp; MID(H3,10,1) &amp; MID(H3,9,1) &amp; MID(H3,8,1) &amp; MID(H3,7,1) &amp; MID(H3,6,1) &amp; MID(H3,5,1) &amp; MID(H3,4,1) &amp; MID(H3,3,1) &amp; MID(H3,2,1) &amp; MID(H3,1,1)</f>
        <v>CCTGCCGTGTACCAGCTGAGAGA</v>
      </c>
      <c r="J3" s="2" t="str">
        <f t="shared" ref="J3:J20" si="5">"CACCG"&amp;E3</f>
        <v>CACCGTCTCTCAGCTGGTACACGGC</v>
      </c>
      <c r="K3" s="1" t="str">
        <f t="shared" ref="K3:K20" si="6">"AAAC"&amp;G3&amp;"C"</f>
        <v>AAACGCCGTGTACCAGCTGAGAGAC</v>
      </c>
      <c r="L3" s="3" t="str">
        <f>IF(--ISNUMBER(SEARCH({"ggtctc","GGCTC","GAGACC","gagacc"}, B3))&gt;0,"YES","NO")</f>
        <v>YES</v>
      </c>
      <c r="M3" s="3" t="str">
        <f>IF(--ISNUMBER(SEARCH({"gtcttc","GTCCCT","gaagac","GAAGAC"}, B3))&gt;0,"YES","NO")</f>
        <v>YES</v>
      </c>
      <c r="N3" s="35" t="str">
        <f>"gtaGGTCTCtGCCT"&amp;D3&amp;LEFT(B3,LEN(B3)/2)&amp;"tGAGACCgcc"</f>
        <v>gtaGGTCTCtGCCTTCTCTCAGCTGGTACACGGCAGGatgctcaggctgctcttggctctcaacttattcccttcaattcaagtaacaggagggtcttcggactacaaggatcatgacggagactataaggatcacgatattgattacaaagatgacgacgacaaagacatccagatgacacagactacatcctccctgtctgcctctctgggagacagagtcaccatcagttgcagggcaagtcaggacatctctaagtatttgaattggtatcagcagaaaccagatggaactgttaaactcctgatctaccatacatcaagattacactcaggagtcccatcaaggttcagtggcagtgggtctggaacagattattctctcaccattagcaacctggagcaagaagatattgccacttacttttgccaacagggtaatacgcttccgtacacgttcggaggggggactaagttggaaataacaggctccacctctggatccggcaagcccggatctggcgagggatccaccaagggcgaggtgaaactgcaggagtcaggacctggcctggtggcgccctcacagagcctgtccgtcacatgcactgtctcaggggtctcattacccgactatggtgtaagctggattcgccagcctccacgaaagggtctggagtggctgggagtaatatggggtagtgaaaccacatactataattcagctctcaaatccagactgaccatcatcaaggacaactccaagagccaagttttcttaaaaatgaacagtctgcaaactgatgacacagccatttactactgtgccaaatGAGACCgcc</v>
      </c>
      <c r="O3" s="35" t="str">
        <f>"gtaGGTCTCt"&amp;RIGHT(B3,(LEN(B3)-LEN(LEFT(B3,LEN(B3)/2)))+4)&amp;D4&amp;"GCTAtGAGACCtag"</f>
        <v>gtaGGTCTCtcaaacattattactacggtggtagctatgctatggactactggggtcaaggaacctcagtcaccgtctcctcagcggccgcaggtaccaccacaacgcccgctcctcggccaccgacgccagcgccaactattgcgagtcagcctctcagtctgcgacctgaggcttgtcgaccagcagccggaggcgcagtgcacacgagggggctggacttcgcctgtgatagaagacctccttctaagcccttttgggtgctggtggtggttggtggagtcctggcttgctatagcttgctagtaacagtggcctttattattttctgggtgaggagtaagaggagcaggctcctgcacagtgactacatgaacatgactcccaggcggcccggacccacccgcaagcattaccagccctatgccccaccacgcgacttcgcagcctatcgctccgctagcctgagagtgaagttcagcaggagcgcagacgcccccgcgtaccagcagggccagaaccagctctataacgagctcaatctaggacgaagagaggagtacgatgttttggacaagagacgtggccgggaccctgagatggggggaaagccgcagagaaggaagaaccctcaggaaggcctgtacaatgaactgcagaaagataagatggcggaggcctacagtgagattgggatgaaaggcgagcgccggaggggcaaggggcacgatggcctttaccagggtctcagtacagccaccaaggacacctacgacgcccttcacatgcaggccctgccccctcgctaaTCTCTCAGCTGGTACACGGCAGGGCTAtGAGACCtag</v>
      </c>
    </row>
    <row r="4" spans="1:15">
      <c r="A4" s="32" t="s">
        <v>27</v>
      </c>
      <c r="B4" s="3" t="s">
        <v>28</v>
      </c>
      <c r="C4" s="32" t="s">
        <v>25</v>
      </c>
      <c r="D4" s="34" t="s">
        <v>26</v>
      </c>
      <c r="E4" s="7" t="str">
        <f t="shared" si="0"/>
        <v>TCTCTCAGCTGGTACACGGC</v>
      </c>
      <c r="F4" s="7" t="str">
        <f t="shared" si="1"/>
        <v>AGAGAGTCGACCATGTGCCG</v>
      </c>
      <c r="G4" s="7" t="str">
        <f t="shared" si="2"/>
        <v>GCCGTGTACCAGCTGAGAGA</v>
      </c>
      <c r="H4" s="6" t="str">
        <f t="shared" si="3"/>
        <v>AGAGAGTCGACCATGTGCCGTCC</v>
      </c>
      <c r="I4" s="7" t="str">
        <f t="shared" si="4"/>
        <v>CCTGCCGTGTACCAGCTGAGAGA</v>
      </c>
      <c r="J4" s="2" t="str">
        <f t="shared" si="5"/>
        <v>CACCGTCTCTCAGCTGGTACACGGC</v>
      </c>
      <c r="K4" s="1" t="str">
        <f t="shared" si="6"/>
        <v>AAACGCCGTGTACCAGCTGAGAGAC</v>
      </c>
      <c r="L4" s="3" t="str">
        <f>IF(--ISNUMBER(SEARCH({"ggtctc","GGCTC","GAGACC","gagacc"}, B4))&gt;0,"YES","NO")</f>
        <v>NO</v>
      </c>
      <c r="M4" s="3" t="str">
        <f>IF(--ISNUMBER(SEARCH({"gtcttc","GTCCCT","gaagac","GAAGAC"}, B4))&gt;0,"YES","NO")</f>
        <v>NO</v>
      </c>
      <c r="N4" s="35" t="str">
        <f>"gtaGGTCTCtGCCT"&amp;D4&amp;LEFT(B4,LEN(B4)/2)&amp;"tGAGACCgcc"</f>
        <v>gtaGGTCTCtGCCTTCTCTCAGCTGGTACACGGCAGGggcagcggcgccaccaacttcagcctgctgaagcaggccggcgacgtggaggagaaccccggccccagcgagctgattaaggagaacatgcacatgaagctgtacatggagggcaccgtggacaaccatcacttcaagtgcacatccgagggcgaaggcaagccctacgagggcacccagaccatgagaatcaaggtggtcgagggcggccctctccccttcgccttcgacatcctggctactagcttcctctacggcagcaagaccttcatcaaccacacccagggcatccccgacttcttcaagcagtccttccctgagggcttcacatgggagagagtcaccacatacgaggacgggggcgtgctgaccgctacccaggtGAGACCgcc</v>
      </c>
      <c r="O4" s="35" t="str">
        <f>"gtaGGTCTCt"&amp;RIGHT(B4,(LEN(B4)-LEN(LEFT(B4,LEN(B4)/2)))+4)&amp;D5&amp;"GCTAtGAGACCtag"</f>
        <v>gtaGGTCTCtcaggacaccagcctccaggacggctgcctcatctacaacgtcaagatcagaggggtgaacttcacatccaacggccctgtgatgcagaagaaaacactcggctgggaggccttcaccgaaacgctgtaccccgctgacggcggcctggaaggcagaaacgacatggccctgaagctcgtgggcgggagccatctgatcgcaaacatcaagaccacatatagatccaagaaacccgctaagaacctcaagatgcctggcgtctactatgtggactacagactggaaagaatcaaggaggccaacaacgaaacctacgtcgagcagcacgaggtggcagtggccagatactgcgacctccctagcaaactggggcacaagcttaattagGCTAtGAGACCtag</v>
      </c>
    </row>
    <row r="5" spans="1:15">
      <c r="D5" s="8"/>
      <c r="E5" s="7" t="str">
        <f t="shared" si="0"/>
        <v/>
      </c>
      <c r="F5" s="7" t="str">
        <f t="shared" si="1"/>
        <v/>
      </c>
      <c r="G5" s="7" t="str">
        <f t="shared" si="2"/>
        <v/>
      </c>
      <c r="H5" s="6" t="str">
        <f t="shared" si="3"/>
        <v/>
      </c>
      <c r="I5" s="7" t="str">
        <f t="shared" si="4"/>
        <v/>
      </c>
      <c r="J5" s="2" t="str">
        <f t="shared" si="5"/>
        <v>CACCG</v>
      </c>
      <c r="K5" s="1" t="str">
        <f t="shared" si="6"/>
        <v>AAACC</v>
      </c>
      <c r="L5" s="3" t="str">
        <f>IF(--ISNUMBER(SEARCH({"ggtctc","GGCTC","GAGACC","gagacc"}, B5))&gt;0,"YES","NO")</f>
        <v>NO</v>
      </c>
      <c r="M5" s="3" t="str">
        <f>IF(--ISNUMBER(SEARCH({"gtcttc","GTCCCT","gaagac","GAAGAC"}, B5))&gt;0,"YES","NO")</f>
        <v>NO</v>
      </c>
      <c r="N5" s="35" t="str">
        <f t="shared" ref="N5:N20" si="7">"gtaGGTCTCtGCCT"&amp;D5&amp;LEFT(B5,LEN(B5)/2)&amp;"tGAGACCgcc"</f>
        <v>gtaGGTCTCtGCCTtGAGACCgcc</v>
      </c>
      <c r="O5" s="35" t="str">
        <f t="shared" ref="O5:O20" si="8">"gtaGGTCTCt"&amp;RIGHT(B5,(LEN(B5)-LEN(LEFT(B5,LEN(B5)/2)))+4)&amp;D6&amp;"GCTAtGAGACCtag"</f>
        <v>gtaGGTCTCtGCTAtGAGACCtag</v>
      </c>
    </row>
    <row r="6" spans="1:15">
      <c r="D6" s="8"/>
      <c r="E6" s="7" t="str">
        <f t="shared" si="0"/>
        <v/>
      </c>
      <c r="F6" s="7" t="str">
        <f t="shared" si="1"/>
        <v/>
      </c>
      <c r="G6" s="7" t="str">
        <f t="shared" si="2"/>
        <v/>
      </c>
      <c r="H6" s="6" t="str">
        <f t="shared" si="3"/>
        <v/>
      </c>
      <c r="I6" s="7" t="str">
        <f t="shared" si="4"/>
        <v/>
      </c>
      <c r="J6" s="2" t="str">
        <f t="shared" si="5"/>
        <v>CACCG</v>
      </c>
      <c r="K6" s="1" t="str">
        <f t="shared" si="6"/>
        <v>AAACC</v>
      </c>
      <c r="L6" s="3" t="str">
        <f>IF(--ISNUMBER(SEARCH({"ggtctc","GGCTC","GAGACC","gagacc"}, B6))&gt;0,"YES","NO")</f>
        <v>NO</v>
      </c>
      <c r="M6" s="3" t="str">
        <f>IF(--ISNUMBER(SEARCH({"gtcttc","GTCCCT","gaagac","GAAGAC"}, B6))&gt;0,"YES","NO")</f>
        <v>NO</v>
      </c>
      <c r="N6" s="35" t="str">
        <f t="shared" si="7"/>
        <v>gtaGGTCTCtGCCTtGAGACCgcc</v>
      </c>
      <c r="O6" s="35" t="str">
        <f t="shared" si="8"/>
        <v>gtaGGTCTCtGCTAtGAGACCtag</v>
      </c>
    </row>
    <row r="7" spans="1:15">
      <c r="D7" s="8"/>
      <c r="E7" s="7" t="str">
        <f t="shared" si="0"/>
        <v/>
      </c>
      <c r="F7" s="7" t="str">
        <f t="shared" si="1"/>
        <v/>
      </c>
      <c r="G7" s="7" t="str">
        <f t="shared" si="2"/>
        <v/>
      </c>
      <c r="H7" s="6" t="str">
        <f t="shared" si="3"/>
        <v/>
      </c>
      <c r="I7" s="7" t="str">
        <f t="shared" si="4"/>
        <v/>
      </c>
      <c r="J7" s="2" t="str">
        <f t="shared" si="5"/>
        <v>CACCG</v>
      </c>
      <c r="K7" s="1" t="str">
        <f t="shared" si="6"/>
        <v>AAACC</v>
      </c>
      <c r="L7" s="3" t="str">
        <f>IF(--ISNUMBER(SEARCH({"ggtctc","GGCTC","GAGACC","gagacc"}, B7))&gt;0,"YES","NO")</f>
        <v>NO</v>
      </c>
      <c r="M7" s="3" t="str">
        <f>IF(--ISNUMBER(SEARCH({"gtcttc","GTCCCT","gaagac","GAAGAC"}, B7))&gt;0,"YES","NO")</f>
        <v>NO</v>
      </c>
      <c r="N7" s="35" t="str">
        <f t="shared" si="7"/>
        <v>gtaGGTCTCtGCCTtGAGACCgcc</v>
      </c>
      <c r="O7" s="35" t="str">
        <f t="shared" si="8"/>
        <v>gtaGGTCTCtGCTAtGAGACCtag</v>
      </c>
    </row>
    <row r="8" spans="1:15">
      <c r="D8" s="8"/>
      <c r="E8" s="7" t="str">
        <f t="shared" si="0"/>
        <v/>
      </c>
      <c r="F8" s="7" t="str">
        <f t="shared" si="1"/>
        <v/>
      </c>
      <c r="G8" s="7" t="str">
        <f t="shared" si="2"/>
        <v/>
      </c>
      <c r="H8" s="6" t="str">
        <f t="shared" si="3"/>
        <v/>
      </c>
      <c r="I8" s="7" t="str">
        <f t="shared" si="4"/>
        <v/>
      </c>
      <c r="J8" s="2" t="str">
        <f t="shared" si="5"/>
        <v>CACCG</v>
      </c>
      <c r="K8" s="1" t="str">
        <f t="shared" si="6"/>
        <v>AAACC</v>
      </c>
      <c r="L8" s="3" t="str">
        <f>IF(--ISNUMBER(SEARCH({"ggtctc","GGCTC","GAGACC","gagacc"}, B8))&gt;0,"YES","NO")</f>
        <v>NO</v>
      </c>
      <c r="M8" s="3" t="str">
        <f>IF(--ISNUMBER(SEARCH({"gtcttc","GTCCCT","gaagac","GAAGAC"}, B8))&gt;0,"YES","NO")</f>
        <v>NO</v>
      </c>
      <c r="N8" s="35" t="str">
        <f t="shared" si="7"/>
        <v>gtaGGTCTCtGCCTtGAGACCgcc</v>
      </c>
      <c r="O8" s="35" t="str">
        <f t="shared" si="8"/>
        <v>gtaGGTCTCtGCTAtGAGACCtag</v>
      </c>
    </row>
    <row r="9" spans="1:15">
      <c r="D9" s="8"/>
      <c r="E9" s="7" t="str">
        <f t="shared" si="0"/>
        <v/>
      </c>
      <c r="F9" s="7" t="str">
        <f t="shared" si="1"/>
        <v/>
      </c>
      <c r="G9" s="7" t="str">
        <f t="shared" si="2"/>
        <v/>
      </c>
      <c r="H9" s="6" t="str">
        <f t="shared" si="3"/>
        <v/>
      </c>
      <c r="I9" s="7" t="str">
        <f t="shared" si="4"/>
        <v/>
      </c>
      <c r="J9" s="2" t="str">
        <f t="shared" si="5"/>
        <v>CACCG</v>
      </c>
      <c r="K9" s="1" t="str">
        <f t="shared" si="6"/>
        <v>AAACC</v>
      </c>
      <c r="L9" s="3" t="str">
        <f>IF(--ISNUMBER(SEARCH({"ggtctc","GGCTC","GAGACC","gagacc"}, B9))&gt;0,"YES","NO")</f>
        <v>NO</v>
      </c>
      <c r="M9" s="3" t="str">
        <f>IF(--ISNUMBER(SEARCH({"gtcttc","GTCCCT","gaagac","GAAGAC"}, B9))&gt;0,"YES","NO")</f>
        <v>NO</v>
      </c>
      <c r="N9" s="35" t="str">
        <f t="shared" si="7"/>
        <v>gtaGGTCTCtGCCTtGAGACCgcc</v>
      </c>
      <c r="O9" s="35" t="str">
        <f t="shared" si="8"/>
        <v>gtaGGTCTCtGCTAtGAGACCtag</v>
      </c>
    </row>
    <row r="10" spans="1:15">
      <c r="D10" s="8"/>
      <c r="E10" s="7" t="str">
        <f t="shared" si="0"/>
        <v/>
      </c>
      <c r="F10" s="7" t="str">
        <f t="shared" si="1"/>
        <v/>
      </c>
      <c r="G10" s="7" t="str">
        <f t="shared" si="2"/>
        <v/>
      </c>
      <c r="H10" s="6" t="str">
        <f t="shared" si="3"/>
        <v/>
      </c>
      <c r="I10" s="7" t="str">
        <f t="shared" si="4"/>
        <v/>
      </c>
      <c r="J10" s="2" t="str">
        <f t="shared" si="5"/>
        <v>CACCG</v>
      </c>
      <c r="K10" s="1" t="str">
        <f t="shared" si="6"/>
        <v>AAACC</v>
      </c>
      <c r="L10" s="3" t="str">
        <f>IF(--ISNUMBER(SEARCH({"ggtctc","GGCTC","GAGACC","gagacc"}, B10))&gt;0,"YES","NO")</f>
        <v>NO</v>
      </c>
      <c r="M10" s="3" t="str">
        <f>IF(--ISNUMBER(SEARCH({"gtcttc","GTCCCT","gaagac","GAAGAC"}, B10))&gt;0,"YES","NO")</f>
        <v>NO</v>
      </c>
      <c r="N10" s="35" t="str">
        <f t="shared" si="7"/>
        <v>gtaGGTCTCtGCCTtGAGACCgcc</v>
      </c>
      <c r="O10" s="35" t="str">
        <f t="shared" si="8"/>
        <v>gtaGGTCTCtGCTAtGAGACCtag</v>
      </c>
    </row>
    <row r="11" spans="1:15">
      <c r="D11" s="8"/>
      <c r="E11" s="7" t="str">
        <f t="shared" si="0"/>
        <v/>
      </c>
      <c r="F11" s="7" t="str">
        <f t="shared" si="1"/>
        <v/>
      </c>
      <c r="G11" s="7" t="str">
        <f t="shared" si="2"/>
        <v/>
      </c>
      <c r="H11" s="6" t="str">
        <f t="shared" si="3"/>
        <v/>
      </c>
      <c r="I11" s="7" t="str">
        <f t="shared" si="4"/>
        <v/>
      </c>
      <c r="J11" s="2" t="str">
        <f t="shared" si="5"/>
        <v>CACCG</v>
      </c>
      <c r="K11" s="1" t="str">
        <f t="shared" si="6"/>
        <v>AAACC</v>
      </c>
      <c r="L11" s="3" t="str">
        <f>IF(--ISNUMBER(SEARCH({"ggtctc","GGCTC","GAGACC","gagacc"}, B11))&gt;0,"YES","NO")</f>
        <v>NO</v>
      </c>
      <c r="M11" s="3" t="str">
        <f>IF(--ISNUMBER(SEARCH({"gtcttc","GTCCCT","gaagac","GAAGAC"}, B11))&gt;0,"YES","NO")</f>
        <v>NO</v>
      </c>
      <c r="N11" s="35" t="str">
        <f t="shared" si="7"/>
        <v>gtaGGTCTCtGCCTtGAGACCgcc</v>
      </c>
      <c r="O11" s="35" t="str">
        <f t="shared" si="8"/>
        <v>gtaGGTCTCtGCTAtGAGACCtag</v>
      </c>
    </row>
    <row r="12" spans="1:15">
      <c r="D12" s="8"/>
      <c r="E12" s="7" t="str">
        <f t="shared" si="0"/>
        <v/>
      </c>
      <c r="F12" s="7" t="str">
        <f t="shared" si="1"/>
        <v/>
      </c>
      <c r="G12" s="7" t="str">
        <f t="shared" si="2"/>
        <v/>
      </c>
      <c r="H12" s="6" t="str">
        <f t="shared" si="3"/>
        <v/>
      </c>
      <c r="I12" s="7" t="str">
        <f t="shared" si="4"/>
        <v/>
      </c>
      <c r="J12" s="2" t="str">
        <f t="shared" si="5"/>
        <v>CACCG</v>
      </c>
      <c r="K12" s="1" t="str">
        <f t="shared" si="6"/>
        <v>AAACC</v>
      </c>
      <c r="L12" s="3" t="str">
        <f>IF(--ISNUMBER(SEARCH({"ggtctc","GGCTC","GAGACC","gagacc"}, B12))&gt;0,"YES","NO")</f>
        <v>NO</v>
      </c>
      <c r="M12" s="3" t="str">
        <f>IF(--ISNUMBER(SEARCH({"gtcttc","GTCCCT","gaagac","GAAGAC"}, B12))&gt;0,"YES","NO")</f>
        <v>NO</v>
      </c>
      <c r="N12" s="35" t="str">
        <f t="shared" si="7"/>
        <v>gtaGGTCTCtGCCTtGAGACCgcc</v>
      </c>
      <c r="O12" s="35" t="str">
        <f t="shared" si="8"/>
        <v>gtaGGTCTCtGCTAtGAGACCtag</v>
      </c>
    </row>
    <row r="13" spans="1:15">
      <c r="D13" s="8"/>
      <c r="E13" s="7" t="str">
        <f t="shared" si="0"/>
        <v/>
      </c>
      <c r="F13" s="7" t="str">
        <f t="shared" si="1"/>
        <v/>
      </c>
      <c r="G13" s="7" t="str">
        <f t="shared" si="2"/>
        <v/>
      </c>
      <c r="H13" s="6" t="str">
        <f t="shared" si="3"/>
        <v/>
      </c>
      <c r="I13" s="7" t="str">
        <f t="shared" si="4"/>
        <v/>
      </c>
      <c r="J13" s="2" t="str">
        <f t="shared" si="5"/>
        <v>CACCG</v>
      </c>
      <c r="K13" s="1" t="str">
        <f t="shared" si="6"/>
        <v>AAACC</v>
      </c>
      <c r="L13" s="3" t="str">
        <f>IF(--ISNUMBER(SEARCH({"ggtctc","GGCTC","GAGACC","gagacc"}, B13))&gt;0,"YES","NO")</f>
        <v>NO</v>
      </c>
      <c r="M13" s="3" t="str">
        <f>IF(--ISNUMBER(SEARCH({"gtcttc","GTCCCT","gaagac","GAAGAC"}, B13))&gt;0,"YES","NO")</f>
        <v>NO</v>
      </c>
      <c r="N13" s="35" t="str">
        <f t="shared" si="7"/>
        <v>gtaGGTCTCtGCCTtGAGACCgcc</v>
      </c>
      <c r="O13" s="35" t="str">
        <f t="shared" si="8"/>
        <v>gtaGGTCTCtGCTAtGAGACCtag</v>
      </c>
    </row>
    <row r="14" spans="1:15">
      <c r="D14" s="8"/>
      <c r="E14" s="7" t="str">
        <f t="shared" si="0"/>
        <v/>
      </c>
      <c r="F14" s="7" t="str">
        <f t="shared" si="1"/>
        <v/>
      </c>
      <c r="G14" s="7" t="str">
        <f t="shared" si="2"/>
        <v/>
      </c>
      <c r="H14" s="6" t="str">
        <f t="shared" si="3"/>
        <v/>
      </c>
      <c r="I14" s="7" t="str">
        <f t="shared" si="4"/>
        <v/>
      </c>
      <c r="J14" s="2" t="str">
        <f t="shared" si="5"/>
        <v>CACCG</v>
      </c>
      <c r="K14" s="1" t="str">
        <f t="shared" si="6"/>
        <v>AAACC</v>
      </c>
      <c r="L14" s="3" t="str">
        <f>IF(--ISNUMBER(SEARCH({"ggtctc","GGCTC","GAGACC","gagacc"}, B14))&gt;0,"YES","NO")</f>
        <v>NO</v>
      </c>
      <c r="M14" s="3" t="str">
        <f>IF(--ISNUMBER(SEARCH({"gtcttc","GTCCCT","gaagac","GAAGAC"}, B14))&gt;0,"YES","NO")</f>
        <v>NO</v>
      </c>
      <c r="N14" s="35" t="str">
        <f t="shared" si="7"/>
        <v>gtaGGTCTCtGCCTtGAGACCgcc</v>
      </c>
      <c r="O14" s="35" t="str">
        <f t="shared" si="8"/>
        <v>gtaGGTCTCtGCTAtGAGACCtag</v>
      </c>
    </row>
    <row r="15" spans="1:15">
      <c r="D15" s="8"/>
      <c r="E15" s="7" t="str">
        <f t="shared" si="0"/>
        <v/>
      </c>
      <c r="F15" s="7" t="str">
        <f t="shared" si="1"/>
        <v/>
      </c>
      <c r="G15" s="7" t="str">
        <f t="shared" si="2"/>
        <v/>
      </c>
      <c r="H15" s="6" t="str">
        <f t="shared" si="3"/>
        <v/>
      </c>
      <c r="I15" s="7" t="str">
        <f t="shared" si="4"/>
        <v/>
      </c>
      <c r="J15" s="2" t="str">
        <f t="shared" si="5"/>
        <v>CACCG</v>
      </c>
      <c r="K15" s="1" t="str">
        <f t="shared" si="6"/>
        <v>AAACC</v>
      </c>
      <c r="L15" s="3" t="str">
        <f>IF(--ISNUMBER(SEARCH({"ggtctc","GGCTC","GAGACC","gagacc"}, B15))&gt;0,"YES","NO")</f>
        <v>NO</v>
      </c>
      <c r="M15" s="3" t="str">
        <f>IF(--ISNUMBER(SEARCH({"gtcttc","GTCCCT","gaagac","GAAGAC"}, B15))&gt;0,"YES","NO")</f>
        <v>NO</v>
      </c>
      <c r="N15" s="35" t="str">
        <f t="shared" si="7"/>
        <v>gtaGGTCTCtGCCTtGAGACCgcc</v>
      </c>
      <c r="O15" s="35" t="str">
        <f t="shared" si="8"/>
        <v>gtaGGTCTCtGCTAtGAGACCtag</v>
      </c>
    </row>
    <row r="16" spans="1:15">
      <c r="D16" s="8"/>
      <c r="E16" s="7" t="str">
        <f t="shared" si="0"/>
        <v/>
      </c>
      <c r="F16" s="7" t="str">
        <f t="shared" si="1"/>
        <v/>
      </c>
      <c r="G16" s="7" t="str">
        <f t="shared" si="2"/>
        <v/>
      </c>
      <c r="H16" s="6" t="str">
        <f t="shared" si="3"/>
        <v/>
      </c>
      <c r="I16" s="7" t="str">
        <f t="shared" si="4"/>
        <v/>
      </c>
      <c r="J16" s="2" t="str">
        <f t="shared" si="5"/>
        <v>CACCG</v>
      </c>
      <c r="K16" s="1" t="str">
        <f t="shared" si="6"/>
        <v>AAACC</v>
      </c>
      <c r="L16" s="3" t="str">
        <f>IF(--ISNUMBER(SEARCH({"ggtctc","GGCTC","GAGACC","gagacc"}, B16))&gt;0,"YES","NO")</f>
        <v>NO</v>
      </c>
      <c r="M16" s="3" t="str">
        <f>IF(--ISNUMBER(SEARCH({"gtcttc","GTCCCT","gaagac","GAAGAC"}, B16))&gt;0,"YES","NO")</f>
        <v>NO</v>
      </c>
      <c r="N16" s="35" t="str">
        <f t="shared" si="7"/>
        <v>gtaGGTCTCtGCCTtGAGACCgcc</v>
      </c>
      <c r="O16" s="35" t="str">
        <f t="shared" si="8"/>
        <v>gtaGGTCTCtGCTAtGAGACCtag</v>
      </c>
    </row>
    <row r="17" spans="4:15">
      <c r="D17" s="8"/>
      <c r="E17" s="7" t="str">
        <f t="shared" si="0"/>
        <v/>
      </c>
      <c r="F17" s="7" t="str">
        <f t="shared" si="1"/>
        <v/>
      </c>
      <c r="G17" s="7" t="str">
        <f t="shared" si="2"/>
        <v/>
      </c>
      <c r="H17" s="6" t="str">
        <f t="shared" si="3"/>
        <v/>
      </c>
      <c r="I17" s="7" t="str">
        <f t="shared" si="4"/>
        <v/>
      </c>
      <c r="J17" s="2" t="str">
        <f t="shared" si="5"/>
        <v>CACCG</v>
      </c>
      <c r="K17" s="1" t="str">
        <f t="shared" si="6"/>
        <v>AAACC</v>
      </c>
      <c r="L17" s="3" t="str">
        <f>IF(--ISNUMBER(SEARCH({"ggtctc","GGCTC","GAGACC","gagacc"}, B17))&gt;0,"YES","NO")</f>
        <v>NO</v>
      </c>
      <c r="M17" s="3" t="str">
        <f>IF(--ISNUMBER(SEARCH({"gtcttc","GTCCCT","gaagac","GAAGAC"}, B17))&gt;0,"YES","NO")</f>
        <v>NO</v>
      </c>
      <c r="N17" s="35" t="str">
        <f t="shared" si="7"/>
        <v>gtaGGTCTCtGCCTtGAGACCgcc</v>
      </c>
      <c r="O17" s="35" t="str">
        <f t="shared" si="8"/>
        <v>gtaGGTCTCtGCTAtGAGACCtag</v>
      </c>
    </row>
    <row r="18" spans="4:15">
      <c r="D18" s="8"/>
      <c r="E18" s="7" t="str">
        <f t="shared" si="0"/>
        <v/>
      </c>
      <c r="F18" s="7" t="str">
        <f t="shared" si="1"/>
        <v/>
      </c>
      <c r="G18" s="7" t="str">
        <f t="shared" si="2"/>
        <v/>
      </c>
      <c r="H18" s="6" t="str">
        <f t="shared" si="3"/>
        <v/>
      </c>
      <c r="I18" s="7" t="str">
        <f t="shared" si="4"/>
        <v/>
      </c>
      <c r="J18" s="2" t="str">
        <f t="shared" si="5"/>
        <v>CACCG</v>
      </c>
      <c r="K18" s="1" t="str">
        <f t="shared" si="6"/>
        <v>AAACC</v>
      </c>
      <c r="L18" s="3" t="str">
        <f>IF(--ISNUMBER(SEARCH({"ggtctc","GGCTC","GAGACC","gagacc"}, B18))&gt;0,"YES","NO")</f>
        <v>NO</v>
      </c>
      <c r="M18" s="3" t="str">
        <f>IF(--ISNUMBER(SEARCH({"gtcttc","GTCCCT","gaagac","GAAGAC"}, B18))&gt;0,"YES","NO")</f>
        <v>NO</v>
      </c>
      <c r="N18" s="35" t="str">
        <f t="shared" si="7"/>
        <v>gtaGGTCTCtGCCTtGAGACCgcc</v>
      </c>
      <c r="O18" s="35" t="str">
        <f t="shared" si="8"/>
        <v>gtaGGTCTCtGCTAtGAGACCtag</v>
      </c>
    </row>
    <row r="19" spans="4:15">
      <c r="D19" s="8"/>
      <c r="E19" s="7" t="str">
        <f t="shared" si="0"/>
        <v/>
      </c>
      <c r="F19" s="7" t="str">
        <f t="shared" si="1"/>
        <v/>
      </c>
      <c r="G19" s="7" t="str">
        <f t="shared" si="2"/>
        <v/>
      </c>
      <c r="H19" s="6" t="str">
        <f t="shared" si="3"/>
        <v/>
      </c>
      <c r="I19" s="7" t="str">
        <f t="shared" si="4"/>
        <v/>
      </c>
      <c r="J19" s="2" t="str">
        <f t="shared" si="5"/>
        <v>CACCG</v>
      </c>
      <c r="K19" s="1" t="str">
        <f t="shared" si="6"/>
        <v>AAACC</v>
      </c>
      <c r="L19" s="3" t="str">
        <f>IF(--ISNUMBER(SEARCH({"ggtctc","GGCTC","GAGACC","gagacc"}, B19))&gt;0,"YES","NO")</f>
        <v>NO</v>
      </c>
      <c r="M19" s="3" t="str">
        <f>IF(--ISNUMBER(SEARCH({"gtcttc","GTCCCT","gaagac","GAAGAC"}, B19))&gt;0,"YES","NO")</f>
        <v>NO</v>
      </c>
      <c r="N19" s="35" t="str">
        <f t="shared" si="7"/>
        <v>gtaGGTCTCtGCCTtGAGACCgcc</v>
      </c>
      <c r="O19" s="35" t="str">
        <f t="shared" si="8"/>
        <v>gtaGGTCTCtGCTAtGAGACCtag</v>
      </c>
    </row>
    <row r="20" spans="4:15">
      <c r="D20" s="8"/>
      <c r="E20" s="7" t="str">
        <f t="shared" si="0"/>
        <v/>
      </c>
      <c r="F20" s="7" t="str">
        <f t="shared" si="1"/>
        <v/>
      </c>
      <c r="G20" s="7" t="str">
        <f t="shared" si="2"/>
        <v/>
      </c>
      <c r="H20" s="6" t="str">
        <f t="shared" si="3"/>
        <v/>
      </c>
      <c r="I20" s="7" t="str">
        <f t="shared" si="4"/>
        <v/>
      </c>
      <c r="J20" s="2" t="str">
        <f t="shared" si="5"/>
        <v>CACCG</v>
      </c>
      <c r="K20" s="1" t="str">
        <f t="shared" si="6"/>
        <v>AAACC</v>
      </c>
      <c r="L20" s="3" t="str">
        <f>IF(--ISNUMBER(SEARCH({"ggtctc","GGCTC","GAGACC","gagacc"}, B20))&gt;0,"YES","NO")</f>
        <v>NO</v>
      </c>
      <c r="M20" s="3" t="str">
        <f>IF(--ISNUMBER(SEARCH({"gtcttc","GTCCCT","gaagac","GAAGAC"}, B20))&gt;0,"YES","NO")</f>
        <v>NO</v>
      </c>
      <c r="N20" s="35" t="str">
        <f t="shared" si="7"/>
        <v>gtaGGTCTCtGCCTtGAGACCgcc</v>
      </c>
      <c r="O20" s="35" t="str">
        <f t="shared" si="8"/>
        <v>gtaGGTCTCtGCTAtGAGACCtag</v>
      </c>
    </row>
  </sheetData>
  <mergeCells count="3">
    <mergeCell ref="D1:D2"/>
    <mergeCell ref="J1:K1"/>
    <mergeCell ref="L1:M1"/>
  </mergeCells>
  <conditionalFormatting sqref="L3:M20">
    <cfRule type="cellIs" dxfId="0" priority="1" operator="equal">
      <formula>"YES"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pQCi sgRNA or BAIT Primers</vt:lpstr>
      <vt:lpstr>SCIP Payload Designer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2020-06-01T17:25:20Z</dcterms:created>
  <dcterms:modified xsi:type="dcterms:W3CDTF">2020-06-01T17:25:35Z</dcterms:modified>
</cp:coreProperties>
</file>